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autoCompressPictures="0"/>
  <bookViews>
    <workbookView xWindow="120" yWindow="45" windowWidth="19320" windowHeight="9885" tabRatio="968" activeTab="1"/>
  </bookViews>
  <sheets>
    <sheet name="B.1.1 ΙΣΟΖΥΓΙΟ-ΧΡΗΜ.ΚΑΤΑΣΤΑΣΗ" sheetId="1" r:id="rId1"/>
    <sheet name="Β.5 ΙΣΟΛΟΓΙΣΜΟΣ ΜΙΚΡ.ΟΝΤΟΤ." sheetId="7" r:id="rId2"/>
  </sheets>
  <definedNames>
    <definedName name="_xlnm.Print_Area" localSheetId="1">'Β.5 ΙΣΟΛΟΓΙΣΜΟΣ ΜΙΚΡ.ΟΝΤΟΤ.'!$A$1:$E$105</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C65" i="1"/>
  <c r="C72"/>
  <c r="C83"/>
  <c r="C85"/>
  <c r="E20" i="7"/>
  <c r="B65" i="1"/>
  <c r="B72"/>
  <c r="B83"/>
  <c r="B85"/>
  <c r="C20" i="7"/>
  <c r="E19"/>
  <c r="C19"/>
  <c r="C50" i="1"/>
  <c r="C59"/>
  <c r="C61"/>
  <c r="E18" i="7"/>
  <c r="B50" i="1"/>
  <c r="B59"/>
  <c r="B61"/>
  <c r="C18" i="7"/>
  <c r="E15"/>
  <c r="C15"/>
  <c r="E14"/>
  <c r="C14"/>
  <c r="B23" i="1"/>
  <c r="E13" i="7"/>
  <c r="C13"/>
  <c r="C33" i="1"/>
  <c r="E12" i="7"/>
  <c r="B33" i="1"/>
  <c r="C12" i="7"/>
  <c r="E8"/>
  <c r="D9"/>
  <c r="E11"/>
  <c r="C8"/>
  <c r="B9"/>
  <c r="C11"/>
  <c r="C37"/>
  <c r="C41" i="1"/>
  <c r="C23"/>
  <c r="C17"/>
  <c r="C12"/>
  <c r="C86"/>
  <c r="C25"/>
  <c r="C42"/>
  <c r="C43"/>
  <c r="B97" i="7"/>
  <c r="A97"/>
  <c r="A95"/>
  <c r="A63"/>
  <c r="A59"/>
  <c r="B17" i="1"/>
  <c r="A2" i="7"/>
  <c r="C64"/>
  <c r="B41" i="1"/>
  <c r="B12"/>
  <c r="B42"/>
  <c r="B25"/>
  <c r="E21" i="7"/>
  <c r="E16"/>
  <c r="G21"/>
  <c r="B86" i="1"/>
  <c r="C21" i="7"/>
  <c r="B43" i="1"/>
  <c r="E37" i="7"/>
  <c r="E39"/>
  <c r="C39"/>
  <c r="C16"/>
  <c r="H21"/>
</calcChain>
</file>

<file path=xl/sharedStrings.xml><?xml version="1.0" encoding="utf-8"?>
<sst xmlns="http://schemas.openxmlformats.org/spreadsheetml/2006/main" count="187" uniqueCount="167">
  <si>
    <t>Υπόδειγμα Β.1.1: Ισολογισμός – Ατομικές χρηματοοικονομικές καταστάσεις - (Χρηματοοικονομικά στοιχεία σε κόστος κτήσης) </t>
  </si>
  <si>
    <t>Σημείωση</t>
  </si>
  <si>
    <t>Μη κυκλοφορούντα περιουσιακά στοιχεία</t>
  </si>
  <si>
    <t>Ενσώματα πάγια</t>
  </si>
  <si>
    <t>Ακίνητα</t>
  </si>
  <si>
    <t>Μηχανολογικός εξοπλισμός</t>
  </si>
  <si>
    <t>Λοιπός εξοπλισμός</t>
  </si>
  <si>
    <t>Επενδύσεις σε ακίνητα</t>
  </si>
  <si>
    <t>Λοιπά ενσώματα στοιχεία</t>
  </si>
  <si>
    <t>Σύνολο</t>
  </si>
  <si>
    <t>Άυλα πάγια στοιχεία</t>
  </si>
  <si>
    <t>Δαπάνες ανάπτυξης</t>
  </si>
  <si>
    <t>Λοιπά άυλα</t>
  </si>
  <si>
    <t>Χρηματοοικονομικά περιουσιακά στοιχεία</t>
  </si>
  <si>
    <t>Δάνεια και απαιτήσεις</t>
  </si>
  <si>
    <t>Χρεωστικοί τίτλοι</t>
  </si>
  <si>
    <t>Λοιποί συμμετοχικοί τίτλοι</t>
  </si>
  <si>
    <t>Λοιπά</t>
  </si>
  <si>
    <t>Αναβαλλόμενοι φόροι</t>
  </si>
  <si>
    <t>Σύνολο μη κυκλοφορούντων</t>
  </si>
  <si>
    <t>Κυκλοφορούντα περιουσιακά στοιχεία</t>
  </si>
  <si>
    <t>Αποθέματα</t>
  </si>
  <si>
    <t>Έτοιμα και ημιτελή προϊόντα</t>
  </si>
  <si>
    <t>Εμπορεύματα</t>
  </si>
  <si>
    <t>Πρώτες ύλες και διάφορα υλικά</t>
  </si>
  <si>
    <t>Προκαταβολές για αποθέματα</t>
  </si>
  <si>
    <t>Λοιπά αποθέματα</t>
  </si>
  <si>
    <t>Χρηματοοικονομικά στοιχεία και προκαταβολές</t>
  </si>
  <si>
    <t>Εμπορικές απαιτήσεις</t>
  </si>
  <si>
    <t>Δουλευμένα έσοδα περιόδου</t>
  </si>
  <si>
    <t>Λοιπές απαιτήσεις</t>
  </si>
  <si>
    <t>Λοιπά χρηματοοικονομικά στοιχεία</t>
  </si>
  <si>
    <t>Ταμειακά διαθέσιμα και ισοδύναμα</t>
  </si>
  <si>
    <t>Σύνολο κυκλοφορούντων</t>
  </si>
  <si>
    <t>Σύνολο ενεργητικού</t>
  </si>
  <si>
    <t>Καθαρή θέση</t>
  </si>
  <si>
    <t>Καταβλημένα κεφάλαια</t>
  </si>
  <si>
    <t>Κεφάλαιο</t>
  </si>
  <si>
    <t>Υπέρ το άρτιο</t>
  </si>
  <si>
    <t>Καταθέσεις ιδιοκτητών</t>
  </si>
  <si>
    <t>Ίδιοι τίτλοι</t>
  </si>
  <si>
    <t>Διαφορές εύλογης αξίας</t>
  </si>
  <si>
    <t>Διαφορές αξίας ενσωμάτων παγίων</t>
  </si>
  <si>
    <t>Διαφορές αξίας στοιχείων αντιστάθμισης ταμειακών ροών</t>
  </si>
  <si>
    <t>Αποθεματικά και αποτελέσματα εις νέο</t>
  </si>
  <si>
    <t>Αποθεματικά νόμων ή καταστατικού</t>
  </si>
  <si>
    <t>Αφορολόγητα αποθεματικά</t>
  </si>
  <si>
    <t>Αποτελέσματα εις νέο</t>
  </si>
  <si>
    <t>Συναλλαγματικές διαφορές</t>
  </si>
  <si>
    <t>Σύνολο καθαρής θέσης</t>
  </si>
  <si>
    <t>Προβλέψεις</t>
  </si>
  <si>
    <t>Προβλέψεις για παροχές σε εργαζομένους</t>
  </si>
  <si>
    <t>Λοιπές προβλέψεις</t>
  </si>
  <si>
    <t>Υποχρεώσεις</t>
  </si>
  <si>
    <t>Μακροπρόθεσμες υποχρεώσεις</t>
  </si>
  <si>
    <t>Δάνεια</t>
  </si>
  <si>
    <t>Λοιπές μακροπρόθεσμες υποχρεώσεις</t>
  </si>
  <si>
    <t>Κρατικές επιχορηγήσεις</t>
  </si>
  <si>
    <t>Βραχυπρόθεσμες υποχρεώσεις</t>
  </si>
  <si>
    <t>Τραπεζικά δάνεια</t>
  </si>
  <si>
    <t>Βραχυπρόθεσμο μέρος μακροπροθέσμων δανείων</t>
  </si>
  <si>
    <t>Εμπορικές υποχρεώσεις</t>
  </si>
  <si>
    <t>Φόρος εισοδήματος</t>
  </si>
  <si>
    <t>Λοιποί φόροι και τέλη</t>
  </si>
  <si>
    <t>Οργανισμοί κοινωνικής ασφάλισης</t>
  </si>
  <si>
    <t>Λοιπές υποχρεώσεις</t>
  </si>
  <si>
    <t>Έξοδα χρήσεως δουλευμένα</t>
  </si>
  <si>
    <t>Έσοδα επόμενων χρήσεων</t>
  </si>
  <si>
    <t>Σύνολο υποχρεώσεων</t>
  </si>
  <si>
    <t>Σύνολο καθαρής θέσης, προβλέψεων και υποχρεώσεων</t>
  </si>
  <si>
    <t>Κύκλος εργασιών (καθαρός)</t>
  </si>
  <si>
    <t>Λοιπά συνήθη έσοδα</t>
  </si>
  <si>
    <t>Λοιπά έξοδα και ζημιές</t>
  </si>
  <si>
    <t>Λοιπά έσοδα και κέρδη</t>
  </si>
  <si>
    <t>Αποτέλεσμα προ φόρων</t>
  </si>
  <si>
    <t>Αποτέλεσμα περιόδου μετά από φόρους</t>
  </si>
  <si>
    <t>Μεταβολές αποθεμάτων (εμπορεύματα, προϊόντα, ημικατ/μένα)</t>
  </si>
  <si>
    <t>Αγορές εμπορευμάτων και υλικών</t>
  </si>
  <si>
    <t>Παροχές σε εργαζόμενους</t>
  </si>
  <si>
    <t>Περιουσιακά στοιχεία</t>
  </si>
  <si>
    <t>Πάγια</t>
  </si>
  <si>
    <t>Μείον: Αποσβεσμένα</t>
  </si>
  <si>
    <t>Απαιτήσεις</t>
  </si>
  <si>
    <t>Προκαταβολές και έσοδα εισπρακτέα</t>
  </si>
  <si>
    <t>Καθαρή θέση και υποχρεώσεις</t>
  </si>
  <si>
    <t>Κεφάλαια και αποθεματικά</t>
  </si>
  <si>
    <t>Σύνολο καθαρής θέσης και υποχρεώσεων</t>
  </si>
  <si>
    <t>Αποσβέσεις ενσωμάτων παγίων και άϋλων στοιχείων</t>
  </si>
  <si>
    <t>Τόκοι και συναφή κονδύλια (καθαρό ποσό)</t>
  </si>
  <si>
    <t>Φόροι</t>
  </si>
  <si>
    <t xml:space="preserve">Ο ΛΟΓΙΣΤΗΣ </t>
  </si>
  <si>
    <t>ΣΤΑΜΑΤΟΝΙΚΟΛΟΣ ΚΩΝ/ΝΟΣ</t>
  </si>
  <si>
    <t>ΑΡ.ΑΔ. Α' ΤΑΞΗΣ 4866</t>
  </si>
  <si>
    <t>ΚΑΤΑΣΤΑΣΗ ΛΟΓΑΡΙΑΣΜΟΥ ΑΠΟΤΕΛΕΣΜΑΤΩΝ ΚΑΤΆ Ε.Λ.Π. Ν.4308/2014</t>
  </si>
  <si>
    <t xml:space="preserve">           Απομειωμένα</t>
  </si>
  <si>
    <t>Υπόλοιπα</t>
  </si>
  <si>
    <t>ΑΔΤ ΑΝ-151371</t>
  </si>
  <si>
    <t>ΠΡΟΣΑΡΤΗΜΑ</t>
  </si>
  <si>
    <t>Σύμφωνα με τα Ε.Λ.Π. Προσάρτημα (πολύ μικρών επιχειρήσεων)</t>
  </si>
  <si>
    <t>Σημειώσεις επί των χρηματοοικομικών καταστάσεων</t>
  </si>
  <si>
    <t xml:space="preserve">Επωνυμία </t>
  </si>
  <si>
    <t>(Παρ. 3(α) άρθρου 29)</t>
  </si>
  <si>
    <t>Νομικός τύπος</t>
  </si>
  <si>
    <t>(Παρ. 3(β) άρθρου 29)</t>
  </si>
  <si>
    <t>Περίοδος αναφοράς</t>
  </si>
  <si>
    <t>(Παρ. 3(γ) άρθρου 29)</t>
  </si>
  <si>
    <t>Διεύθυνση έδρας</t>
  </si>
  <si>
    <t>(Παρ. 3(δ) άρθρου 29)</t>
  </si>
  <si>
    <t>Δημόσιο μητρώο</t>
  </si>
  <si>
    <t>(Παρ. 3(ε) άρθρου 29)</t>
  </si>
  <si>
    <t>Συνεχιζόμενη δραστηριότητα</t>
  </si>
  <si>
    <t>(Παρ. 3(στ) άρθρου 29)</t>
  </si>
  <si>
    <t>Εκκαθάριση</t>
  </si>
  <si>
    <t>(Παρ. 3(ζ) άρθρου 29)</t>
  </si>
  <si>
    <t>Κατηγορία οντότητας</t>
  </si>
  <si>
    <t>(Παρ. 3(η) άρθρου 29)</t>
  </si>
  <si>
    <t>Κατάρτιση χρηματοοικονομικών καταστάσεων</t>
  </si>
  <si>
    <t>(Παρ. 3(θ) άρθρου 29)</t>
  </si>
  <si>
    <t>Παρέκκλιση εκπλήρωσης διάταξης παρ.2 άρθρου 16</t>
  </si>
  <si>
    <t>(Παρ. 6  άρθρου 29)</t>
  </si>
  <si>
    <t>Χρηματοοικονομικές δεσμεύσεις-εγγυήσεις</t>
  </si>
  <si>
    <t>(Παρ. 16 άρθρου 29)</t>
  </si>
  <si>
    <t>Προκαταβολές και πιστώσεις σε μέλη Δ.Σ.</t>
  </si>
  <si>
    <t>(Παρ. 25 άρθρου 29)</t>
  </si>
  <si>
    <t>Χρηματοοικονομικές καταστάσεις που συντάχθηκαν</t>
  </si>
  <si>
    <t>(Παρ. 34  άρθρου 29)</t>
  </si>
  <si>
    <t xml:space="preserve">άλλες πληροφορίες-σημειώσεις </t>
  </si>
  <si>
    <t>Άρθρο 30, παραγρ. 8, Ν. 4308/2014</t>
  </si>
  <si>
    <t>Η εταιρεία δεν βρίσκεται σε εκκαθάριση</t>
  </si>
  <si>
    <t>οι οικονομικές καταστάσεις έχουν καταρτησθεί σύμφωνα με το Ν.4308/2014</t>
  </si>
  <si>
    <t>H εταιρεία δεν παρέκλινε της υποχρέωσης  της παραγράφου 2 του άρθρου 16 του σχετικού νόμου</t>
  </si>
  <si>
    <t>η εταιρεία δεν έχει δεσμεύσεις ούτε εγγυήσεις σε τρίτους</t>
  </si>
  <si>
    <t xml:space="preserve">δεν έχουν καταβληθεί αποδοχές -αμοιβές στον διαχειριστή της εταιρείας                                             </t>
  </si>
  <si>
    <t>η εταιρεία έχει καταρτήσει συνοπτικό ισολογισμό και συνοπτική κατάσταση αποτελεσμάτων , σύμφωνα με την παρ.7 του άρθρου 16 Ν.4308/2014</t>
  </si>
  <si>
    <t>Σύμφωνα με τα οριζόμενα στη παράγραφο 8 του άρθρου 30 του Ν. 4308/2014 οι πολύ μικρές οντότητες των παραγράφων 2(α) και 2(β) του άρθρου1 που καταρτίζουν συνοπτικό ισολογισμό του υποδείγματος Β5 και συνοπτική κατάσταση αποτελεσμάτων του υποδείγματος Β6, μπορούν στο προσάρτημα να παρέχουν τις πληροφορίες των παραγράφων 3,6,25 και 34 του άρθρου 29, χωρίς να έχουν την υποχρέωση παροχής πληροφοριών των υπολοίπων παραγράφων του άρθρου.</t>
  </si>
  <si>
    <t xml:space="preserve">ΓΕΜΗ   ΑΡΙΘΜΟΣ : </t>
  </si>
  <si>
    <t>μικρή</t>
  </si>
  <si>
    <t xml:space="preserve">       (01/01/2020-31/12/2020)</t>
  </si>
  <si>
    <t>ΑΘΗΝΑ  16 ΑΠΡΙΛΙΟΥ  2021</t>
  </si>
  <si>
    <t>Aποσβέσεις</t>
  </si>
  <si>
    <t>Λοιπά διαθέσιμα</t>
  </si>
  <si>
    <t>01 ΙΑΝΟΥΑΡΙΟΥ 2020-31 ΔΕΚΕΜΒΡΙΟΥ 2020</t>
  </si>
  <si>
    <t>SAFE PASSAGE INTERNATIONAL  ΑΜΚΕ</t>
  </si>
  <si>
    <t>2ος ΙΣΟΛΟΓΙΣΜΟΣ ΤΗΣ 31/12/2020       (01/01/2020-31/12/2020)</t>
  </si>
  <si>
    <t xml:space="preserve">ΓΕ.ΜΗ.: </t>
  </si>
  <si>
    <r>
      <t xml:space="preserve">Προπληρωμένα έξοδα </t>
    </r>
    <r>
      <rPr>
        <sz val="8"/>
        <color rgb="FF000000"/>
        <rFont val="Arial"/>
        <family val="2"/>
        <charset val="161"/>
      </rPr>
      <t>(ΔΕΗ-ΑΣΦΑΛΙΣΤΡΑ)</t>
    </r>
  </si>
  <si>
    <t>Ο ΔΙΑΧΕΙΡΙΣΤΗΣ</t>
  </si>
  <si>
    <t>Ο ΕΤΑΙΡΟΣ</t>
  </si>
  <si>
    <t>ΑΜΚΕ</t>
  </si>
  <si>
    <t>ΚΑΡΑΙΣΚΑΚΗ 28  ΑΘΗΝΑ 10554</t>
  </si>
  <si>
    <t xml:space="preserve">Η εταιρεία συνεχίζει την δραστηριότητά της σύμφωνα με την ενημέρωση και την έκθεση δραστηριότητας του Διαχειριστή της </t>
  </si>
  <si>
    <t>δ.τ.   SAFE PASSAGE INTERNATIONAL</t>
  </si>
  <si>
    <t>Λοιποί Έξοδα Φόρων</t>
  </si>
  <si>
    <r>
      <t>1.το καταβεβλημένο εταιρικό κεφάλαιο είναι 15.000,00 €  και  2. η καθαρή θέση της εταιρείας ανέρχεται σε</t>
    </r>
    <r>
      <rPr>
        <sz val="11"/>
        <rFont val="Calibri"/>
        <family val="2"/>
        <charset val="161"/>
        <scheme val="minor"/>
      </rPr>
      <t xml:space="preserve"> 12.007,45</t>
    </r>
    <r>
      <rPr>
        <sz val="11"/>
        <color rgb="FFFF0000"/>
        <rFont val="Calibri"/>
        <family val="2"/>
        <charset val="161"/>
        <scheme val="minor"/>
      </rPr>
      <t xml:space="preserve"> </t>
    </r>
    <r>
      <rPr>
        <sz val="11"/>
        <rFont val="Calibri"/>
        <family val="2"/>
        <charset val="161"/>
        <scheme val="minor"/>
      </rPr>
      <t>€</t>
    </r>
  </si>
  <si>
    <t>Ο παρόν ισολογισμός εγκρίθηκε</t>
  </si>
  <si>
    <t xml:space="preserve">κατά την τακτική Γενική Συνέλευση των </t>
  </si>
  <si>
    <t xml:space="preserve">εταίρων την 30/06/2021 </t>
  </si>
  <si>
    <t>Αθήνα, 19/01/2022</t>
  </si>
  <si>
    <t>Ο διαχειριστής</t>
  </si>
  <si>
    <t>ΑΔΤ</t>
  </si>
  <si>
    <t xml:space="preserve"> </t>
  </si>
  <si>
    <t xml:space="preserve">   Διαβατήριο ΗΒ υπ' αριθμ 530881709/18.6.2015 με ισχύ έως 18/3/2026</t>
  </si>
  <si>
    <t>Διαβατήριο ΗΒ υπ αριθμ. 530881709/18.6.2015 με ισχύ έως 18/3/2026</t>
  </si>
  <si>
    <t xml:space="preserve">Ο παρόν ισολογισμός εγκρίθηκε κατά την Τακτική Γενική Συνέλευση των εταίρων  </t>
  </si>
  <si>
    <t>από 30/062021</t>
  </si>
  <si>
    <t>Αθήνα, 20/01/2022</t>
  </si>
  <si>
    <t>Ο Διαχειριστής</t>
  </si>
</sst>
</file>

<file path=xl/styles.xml><?xml version="1.0" encoding="utf-8"?>
<styleSheet xmlns="http://schemas.openxmlformats.org/spreadsheetml/2006/main">
  <fonts count="23">
    <font>
      <sz val="11"/>
      <color theme="1"/>
      <name val="Calibri"/>
      <family val="2"/>
      <charset val="161"/>
      <scheme val="minor"/>
    </font>
    <font>
      <sz val="11"/>
      <color rgb="FF000000"/>
      <name val="Arial"/>
      <family val="2"/>
      <charset val="161"/>
    </font>
    <font>
      <b/>
      <sz val="11"/>
      <color rgb="FF000000"/>
      <name val="Arial"/>
      <family val="2"/>
      <charset val="161"/>
    </font>
    <font>
      <b/>
      <u/>
      <sz val="11"/>
      <color rgb="FF000000"/>
      <name val="Arial"/>
      <family val="2"/>
      <charset val="161"/>
    </font>
    <font>
      <i/>
      <sz val="11"/>
      <color rgb="FF000000"/>
      <name val="Arial"/>
      <family val="2"/>
      <charset val="161"/>
    </font>
    <font>
      <b/>
      <sz val="12"/>
      <color rgb="FF000000"/>
      <name val="Arial"/>
      <family val="2"/>
      <charset val="161"/>
    </font>
    <font>
      <b/>
      <i/>
      <sz val="11"/>
      <color rgb="FF000000"/>
      <name val="Arial"/>
      <family val="2"/>
      <charset val="161"/>
    </font>
    <font>
      <b/>
      <sz val="11"/>
      <color theme="1"/>
      <name val="Calibri"/>
      <family val="2"/>
      <charset val="161"/>
      <scheme val="minor"/>
    </font>
    <font>
      <sz val="10"/>
      <color rgb="FF000000"/>
      <name val="Arial"/>
      <family val="2"/>
      <charset val="161"/>
    </font>
    <font>
      <b/>
      <sz val="10"/>
      <color rgb="FF000000"/>
      <name val="Arial"/>
      <family val="2"/>
      <charset val="161"/>
    </font>
    <font>
      <b/>
      <u/>
      <sz val="10"/>
      <color rgb="FF000000"/>
      <name val="Arial"/>
      <family val="2"/>
      <charset val="161"/>
    </font>
    <font>
      <b/>
      <i/>
      <sz val="10"/>
      <color rgb="FF000000"/>
      <name val="Arial"/>
      <family val="2"/>
      <charset val="161"/>
    </font>
    <font>
      <sz val="10"/>
      <color theme="1"/>
      <name val="Calibri"/>
      <family val="2"/>
      <charset val="161"/>
      <scheme val="minor"/>
    </font>
    <font>
      <b/>
      <sz val="14"/>
      <color theme="1"/>
      <name val="Calibri"/>
      <family val="2"/>
      <charset val="161"/>
      <scheme val="minor"/>
    </font>
    <font>
      <b/>
      <sz val="18"/>
      <color theme="1"/>
      <name val="Calibri"/>
      <family val="2"/>
      <charset val="161"/>
      <scheme val="minor"/>
    </font>
    <font>
      <b/>
      <sz val="18"/>
      <color theme="1"/>
      <name val="Arial"/>
      <family val="2"/>
      <charset val="161"/>
    </font>
    <font>
      <b/>
      <sz val="12"/>
      <color theme="1"/>
      <name val="Arial"/>
      <family val="2"/>
      <charset val="161"/>
    </font>
    <font>
      <b/>
      <i/>
      <sz val="11"/>
      <color theme="1"/>
      <name val="Calibri"/>
      <family val="2"/>
      <charset val="161"/>
      <scheme val="minor"/>
    </font>
    <font>
      <sz val="11"/>
      <name val="Calibri"/>
      <family val="2"/>
      <charset val="161"/>
      <scheme val="minor"/>
    </font>
    <font>
      <sz val="11"/>
      <name val="Arial"/>
      <family val="2"/>
      <charset val="161"/>
    </font>
    <font>
      <sz val="11"/>
      <color rgb="FFFF0000"/>
      <name val="Calibri"/>
      <family val="2"/>
      <charset val="161"/>
      <scheme val="minor"/>
    </font>
    <font>
      <sz val="8"/>
      <color rgb="FF000000"/>
      <name val="Arial"/>
      <family val="2"/>
      <charset val="161"/>
    </font>
    <font>
      <sz val="8"/>
      <color theme="1"/>
      <name val="Arial"/>
      <family val="2"/>
      <charset val="161"/>
    </font>
  </fonts>
  <fills count="8">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9" tint="0.59999389629810485"/>
        <bgColor indexed="64"/>
      </patternFill>
    </fill>
    <fill>
      <patternFill patternType="solid">
        <fgColor theme="0"/>
        <bgColor indexed="64"/>
      </patternFill>
    </fill>
  </fills>
  <borders count="68">
    <border>
      <left/>
      <right/>
      <top/>
      <bottom/>
      <diagonal/>
    </border>
    <border>
      <left style="medium">
        <color rgb="FFEFEFEF"/>
      </left>
      <right style="medium">
        <color rgb="FFEFEFEF"/>
      </right>
      <top style="medium">
        <color rgb="FFEFEFEF"/>
      </top>
      <bottom style="medium">
        <color rgb="FFEFEFEF"/>
      </bottom>
      <diagonal/>
    </border>
    <border>
      <left style="medium">
        <color rgb="FFEFEFEF"/>
      </left>
      <right style="medium">
        <color rgb="FFEFEFEF"/>
      </right>
      <top style="medium">
        <color rgb="FFEFEFEF"/>
      </top>
      <bottom style="medium">
        <color rgb="FF2C638B"/>
      </bottom>
      <diagonal/>
    </border>
    <border>
      <left style="medium">
        <color rgb="FFEFEFEF"/>
      </left>
      <right style="medium">
        <color rgb="FFEFEFEF"/>
      </right>
      <top style="medium">
        <color rgb="FFEFEFEF"/>
      </top>
      <bottom style="double">
        <color rgb="FF2C638B"/>
      </bottom>
      <diagonal/>
    </border>
    <border>
      <left/>
      <right/>
      <top/>
      <bottom style="medium">
        <color rgb="FFEFEFEF"/>
      </bottom>
      <diagonal/>
    </border>
    <border>
      <left style="medium">
        <color rgb="FFEFEFEF"/>
      </left>
      <right style="medium">
        <color rgb="FFEFEFEF"/>
      </right>
      <top/>
      <bottom style="medium">
        <color rgb="FFEFEFEF"/>
      </bottom>
      <diagonal/>
    </border>
    <border>
      <left/>
      <right/>
      <top/>
      <bottom style="medium">
        <color auto="1"/>
      </bottom>
      <diagonal/>
    </border>
    <border>
      <left style="medium">
        <color rgb="FFEFEFEF"/>
      </left>
      <right style="medium">
        <color rgb="FFEFEFEF"/>
      </right>
      <top style="medium">
        <color rgb="FFEFEFEF"/>
      </top>
      <bottom style="thin">
        <color auto="1"/>
      </bottom>
      <diagonal/>
    </border>
    <border>
      <left style="medium">
        <color rgb="FFEFEFEF"/>
      </left>
      <right style="medium">
        <color rgb="FFEFEFEF"/>
      </right>
      <top style="thin">
        <color auto="1"/>
      </top>
      <bottom style="double">
        <color auto="1"/>
      </bottom>
      <diagonal/>
    </border>
    <border>
      <left style="medium">
        <color rgb="FFEFEFEF"/>
      </left>
      <right style="medium">
        <color rgb="FFEFEFEF"/>
      </right>
      <top style="medium">
        <color rgb="FFEFEFEF"/>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style="medium">
        <color rgb="FFEFEFEF"/>
      </right>
      <top style="double">
        <color auto="1"/>
      </top>
      <bottom style="medium">
        <color rgb="FFEFEFEF"/>
      </bottom>
      <diagonal/>
    </border>
    <border>
      <left style="medium">
        <color rgb="FFEFEFEF"/>
      </left>
      <right style="medium">
        <color rgb="FFEFEFEF"/>
      </right>
      <top style="double">
        <color auto="1"/>
      </top>
      <bottom style="medium">
        <color rgb="FFEFEFEF"/>
      </bottom>
      <diagonal/>
    </border>
    <border>
      <left style="double">
        <color auto="1"/>
      </left>
      <right style="medium">
        <color rgb="FFEFEFEF"/>
      </right>
      <top style="medium">
        <color rgb="FFEFEFEF"/>
      </top>
      <bottom style="medium">
        <color rgb="FFEFEFEF"/>
      </bottom>
      <diagonal/>
    </border>
    <border>
      <left style="double">
        <color auto="1"/>
      </left>
      <right/>
      <top/>
      <bottom style="medium">
        <color auto="1"/>
      </bottom>
      <diagonal/>
    </border>
    <border>
      <left/>
      <right style="double">
        <color auto="1"/>
      </right>
      <top/>
      <bottom style="medium">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rgb="FFEFEFEF"/>
      </left>
      <right/>
      <top style="medium">
        <color rgb="FFEFEFEF"/>
      </top>
      <bottom style="medium">
        <color rgb="FFEFEFEF"/>
      </bottom>
      <diagonal/>
    </border>
    <border>
      <left style="medium">
        <color rgb="FFEFEFEF"/>
      </left>
      <right style="medium">
        <color rgb="FFEFEFEF"/>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rgb="FFEFEFEF"/>
      </left>
      <right style="double">
        <color auto="1"/>
      </right>
      <top style="double">
        <color auto="1"/>
      </top>
      <bottom style="medium">
        <color rgb="FFEFEFEF"/>
      </bottom>
      <diagonal/>
    </border>
    <border>
      <left style="double">
        <color auto="1"/>
      </left>
      <right style="medium">
        <color rgb="FFEFEFEF"/>
      </right>
      <top style="medium">
        <color rgb="FFEFEFEF"/>
      </top>
      <bottom style="double">
        <color auto="1"/>
      </bottom>
      <diagonal/>
    </border>
    <border>
      <left style="medium">
        <color rgb="FFEFEFEF"/>
      </left>
      <right style="medium">
        <color rgb="FFEFEFEF"/>
      </right>
      <top style="medium">
        <color rgb="FFEFEFEF"/>
      </top>
      <bottom style="double">
        <color auto="1"/>
      </bottom>
      <diagonal/>
    </border>
    <border>
      <left style="double">
        <color auto="1"/>
      </left>
      <right/>
      <top style="thin">
        <color auto="1"/>
      </top>
      <bottom/>
      <diagonal/>
    </border>
    <border>
      <left style="double">
        <color auto="1"/>
      </left>
      <right/>
      <top/>
      <bottom style="thin">
        <color auto="1"/>
      </bottom>
      <diagonal/>
    </border>
    <border>
      <left/>
      <right style="thin">
        <color auto="1"/>
      </right>
      <top/>
      <bottom style="double">
        <color auto="1"/>
      </bottom>
      <diagonal/>
    </border>
    <border>
      <left/>
      <right/>
      <top style="thin">
        <color auto="1"/>
      </top>
      <bottom/>
      <diagonal/>
    </border>
    <border>
      <left/>
      <right/>
      <top/>
      <bottom style="thin">
        <color auto="1"/>
      </bottom>
      <diagonal/>
    </border>
    <border>
      <left style="thin">
        <color auto="1"/>
      </left>
      <right/>
      <top/>
      <bottom/>
      <diagonal/>
    </border>
    <border>
      <left/>
      <right style="thin">
        <color auto="1"/>
      </right>
      <top/>
      <bottom/>
      <diagonal/>
    </border>
    <border>
      <left/>
      <right style="double">
        <color auto="1"/>
      </right>
      <top style="thin">
        <color auto="1"/>
      </top>
      <bottom/>
      <diagonal/>
    </border>
    <border>
      <left/>
      <right style="double">
        <color auto="1"/>
      </right>
      <top/>
      <bottom style="thin">
        <color auto="1"/>
      </bottom>
      <diagonal/>
    </border>
    <border>
      <left style="thin">
        <color auto="1"/>
      </left>
      <right/>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double">
        <color auto="1"/>
      </right>
      <top style="thin">
        <color auto="1"/>
      </top>
      <bottom style="thin">
        <color auto="1"/>
      </bottom>
      <diagonal/>
    </border>
    <border>
      <left style="medium">
        <color rgb="FFEFEFEF"/>
      </left>
      <right style="double">
        <color auto="1"/>
      </right>
      <top style="medium">
        <color rgb="FFEFEFEF"/>
      </top>
      <bottom/>
      <diagonal/>
    </border>
    <border>
      <left style="medium">
        <color rgb="FFEFEFEF"/>
      </left>
      <right style="double">
        <color auto="1"/>
      </right>
      <top/>
      <bottom style="thin">
        <color auto="1"/>
      </bottom>
      <diagonal/>
    </border>
    <border>
      <left style="medium">
        <color rgb="FFEFEFEF"/>
      </left>
      <right style="double">
        <color auto="1"/>
      </right>
      <top/>
      <bottom style="medium">
        <color rgb="FFEFEFEF"/>
      </bottom>
      <diagonal/>
    </border>
    <border>
      <left style="medium">
        <color rgb="FFEFEFEF"/>
      </left>
      <right style="double">
        <color auto="1"/>
      </right>
      <top style="medium">
        <color rgb="FFEFEFEF"/>
      </top>
      <bottom style="medium">
        <color rgb="FFEFEFEF"/>
      </bottom>
      <diagonal/>
    </border>
    <border>
      <left style="medium">
        <color rgb="FFEFEFEF"/>
      </left>
      <right style="double">
        <color auto="1"/>
      </right>
      <top style="medium">
        <color rgb="FFEFEFEF"/>
      </top>
      <bottom style="thin">
        <color auto="1"/>
      </bottom>
      <diagonal/>
    </border>
    <border>
      <left style="medium">
        <color rgb="FFEFEFEF"/>
      </left>
      <right style="double">
        <color auto="1"/>
      </right>
      <top style="thin">
        <color auto="1"/>
      </top>
      <bottom style="double">
        <color auto="1"/>
      </bottom>
      <diagonal/>
    </border>
    <border>
      <left style="medium">
        <color rgb="FFEFEFEF"/>
      </left>
      <right style="double">
        <color auto="1"/>
      </right>
      <top style="medium">
        <color rgb="FFEFEFEF"/>
      </top>
      <bottom style="medium">
        <color rgb="FF2C638B"/>
      </bottom>
      <diagonal/>
    </border>
    <border>
      <left style="medium">
        <color rgb="FFEFEFEF"/>
      </left>
      <right style="double">
        <color auto="1"/>
      </right>
      <top style="medium">
        <color rgb="FFEFEFEF"/>
      </top>
      <bottom style="double">
        <color rgb="FF2C638B"/>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rgb="FFEFEFEF"/>
      </bottom>
      <diagonal/>
    </border>
    <border>
      <left/>
      <right style="medium">
        <color auto="1"/>
      </right>
      <top/>
      <bottom style="medium">
        <color rgb="FFEFEFEF"/>
      </bottom>
      <diagonal/>
    </border>
    <border>
      <left style="medium">
        <color auto="1"/>
      </left>
      <right style="medium">
        <color rgb="FFEFEFEF"/>
      </right>
      <top style="medium">
        <color rgb="FFEFEFEF"/>
      </top>
      <bottom style="medium">
        <color rgb="FFEFEFEF"/>
      </bottom>
      <diagonal/>
    </border>
    <border>
      <left style="medium">
        <color rgb="FFEFEFEF"/>
      </left>
      <right style="medium">
        <color auto="1"/>
      </right>
      <top style="medium">
        <color rgb="FFEFEFEF"/>
      </top>
      <bottom style="medium">
        <color rgb="FFEFEFEF"/>
      </bottom>
      <diagonal/>
    </border>
    <border>
      <left style="medium">
        <color rgb="FFEFEFEF"/>
      </left>
      <right style="medium">
        <color auto="1"/>
      </right>
      <top style="medium">
        <color rgb="FFEFEFEF"/>
      </top>
      <bottom style="medium">
        <color rgb="FF2C638B"/>
      </bottom>
      <diagonal/>
    </border>
    <border>
      <left style="medium">
        <color rgb="FFEFEFEF"/>
      </left>
      <right style="medium">
        <color auto="1"/>
      </right>
      <top style="medium">
        <color rgb="FFEFEFEF"/>
      </top>
      <bottom style="double">
        <color rgb="FF2C638B"/>
      </bottom>
      <diagonal/>
    </border>
    <border>
      <left style="medium">
        <color auto="1"/>
      </left>
      <right style="medium">
        <color rgb="FFEFEFEF"/>
      </right>
      <top style="medium">
        <color rgb="FFEFEFEF"/>
      </top>
      <bottom style="medium">
        <color auto="1"/>
      </bottom>
      <diagonal/>
    </border>
    <border>
      <left style="medium">
        <color rgb="FFEFEFEF"/>
      </left>
      <right style="medium">
        <color rgb="FFEFEFEF"/>
      </right>
      <top style="medium">
        <color rgb="FFEFEFEF"/>
      </top>
      <bottom style="medium">
        <color auto="1"/>
      </bottom>
      <diagonal/>
    </border>
    <border>
      <left style="medium">
        <color rgb="FFEFEFEF"/>
      </left>
      <right style="medium">
        <color auto="1"/>
      </right>
      <top style="medium">
        <color rgb="FFEFEFEF"/>
      </top>
      <bottom style="medium">
        <color auto="1"/>
      </bottom>
      <diagonal/>
    </border>
  </borders>
  <cellStyleXfs count="1">
    <xf numFmtId="0" fontId="0" fillId="0" borderId="0"/>
  </cellStyleXfs>
  <cellXfs count="190">
    <xf numFmtId="0" fontId="0" fillId="0" borderId="0" xfId="0"/>
    <xf numFmtId="0" fontId="3" fillId="2" borderId="1" xfId="0" applyFont="1" applyFill="1" applyBorder="1" applyAlignment="1">
      <alignment horizontal="center" vertical="center" wrapText="1"/>
    </xf>
    <xf numFmtId="0" fontId="0" fillId="0" borderId="0" xfId="0" applyBorder="1"/>
    <xf numFmtId="4" fontId="0" fillId="0" borderId="0" xfId="0" applyNumberFormat="1" applyBorder="1"/>
    <xf numFmtId="4" fontId="0" fillId="0" borderId="0" xfId="0" applyNumberFormat="1"/>
    <xf numFmtId="0" fontId="0" fillId="0" borderId="15" xfId="0" applyBorder="1"/>
    <xf numFmtId="0" fontId="0" fillId="0" borderId="16" xfId="0" applyBorder="1"/>
    <xf numFmtId="0" fontId="0" fillId="0" borderId="17" xfId="0" applyBorder="1"/>
    <xf numFmtId="0" fontId="3" fillId="2" borderId="19" xfId="0" applyFont="1" applyFill="1" applyBorder="1" applyAlignment="1">
      <alignment horizontal="center" vertical="center" wrapText="1"/>
    </xf>
    <xf numFmtId="0" fontId="0" fillId="0" borderId="13" xfId="0" applyBorder="1"/>
    <xf numFmtId="4" fontId="0" fillId="0" borderId="14" xfId="0" applyNumberFormat="1" applyBorder="1"/>
    <xf numFmtId="0" fontId="0" fillId="0" borderId="13" xfId="0" applyBorder="1" applyAlignment="1">
      <alignment horizontal="center"/>
    </xf>
    <xf numFmtId="0" fontId="9" fillId="2" borderId="18" xfId="0" applyFont="1" applyFill="1" applyBorder="1" applyAlignment="1">
      <alignment vertical="center" wrapText="1"/>
    </xf>
    <xf numFmtId="0" fontId="8" fillId="2" borderId="19"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8" fillId="2" borderId="20" xfId="0" applyFont="1" applyFill="1" applyBorder="1" applyAlignment="1">
      <alignment vertical="center" wrapText="1"/>
    </xf>
    <xf numFmtId="4" fontId="8" fillId="2" borderId="1" xfId="0" applyNumberFormat="1" applyFont="1" applyFill="1" applyBorder="1" applyAlignment="1">
      <alignment horizontal="center" vertical="center" wrapText="1"/>
    </xf>
    <xf numFmtId="4" fontId="8" fillId="2" borderId="9" xfId="0" applyNumberFormat="1" applyFont="1" applyFill="1" applyBorder="1" applyAlignment="1">
      <alignment horizontal="right" vertical="center" wrapText="1"/>
    </xf>
    <xf numFmtId="4" fontId="8" fillId="2" borderId="26" xfId="0" applyNumberFormat="1" applyFont="1" applyFill="1" applyBorder="1" applyAlignment="1">
      <alignment horizontal="right" vertical="center" wrapText="1"/>
    </xf>
    <xf numFmtId="4" fontId="8" fillId="2" borderId="0" xfId="0" applyNumberFormat="1" applyFont="1" applyFill="1" applyBorder="1" applyAlignment="1">
      <alignment horizontal="center" vertical="center" wrapText="1"/>
    </xf>
    <xf numFmtId="4" fontId="8" fillId="2" borderId="1" xfId="0" applyNumberFormat="1" applyFont="1" applyFill="1" applyBorder="1" applyAlignment="1">
      <alignment horizontal="right" vertical="center" wrapText="1"/>
    </xf>
    <xf numFmtId="4" fontId="8" fillId="2" borderId="27" xfId="0" applyNumberFormat="1" applyFont="1" applyFill="1" applyBorder="1" applyAlignment="1">
      <alignment horizontal="center" vertical="center" wrapText="1"/>
    </xf>
    <xf numFmtId="4" fontId="8" fillId="2" borderId="5" xfId="0" applyNumberFormat="1" applyFont="1" applyFill="1" applyBorder="1" applyAlignment="1">
      <alignment horizontal="right" vertical="center" wrapText="1"/>
    </xf>
    <xf numFmtId="4" fontId="8" fillId="2" borderId="7" xfId="0" applyNumberFormat="1" applyFont="1" applyFill="1" applyBorder="1" applyAlignment="1">
      <alignment horizontal="right" vertical="center" wrapText="1"/>
    </xf>
    <xf numFmtId="0" fontId="11" fillId="2" borderId="20" xfId="0" applyFont="1" applyFill="1" applyBorder="1" applyAlignment="1">
      <alignment vertical="center" wrapText="1"/>
    </xf>
    <xf numFmtId="4" fontId="11" fillId="2" borderId="8" xfId="0" applyNumberFormat="1" applyFont="1" applyFill="1" applyBorder="1" applyAlignment="1">
      <alignment horizontal="right" vertical="center" wrapText="1"/>
    </xf>
    <xf numFmtId="0" fontId="9" fillId="2" borderId="20" xfId="0" applyFont="1" applyFill="1" applyBorder="1" applyAlignment="1">
      <alignment vertical="center" wrapText="1"/>
    </xf>
    <xf numFmtId="0" fontId="12" fillId="0" borderId="13" xfId="0" applyFont="1" applyBorder="1"/>
    <xf numFmtId="4" fontId="12" fillId="0" borderId="0" xfId="0" applyNumberFormat="1" applyFont="1" applyBorder="1"/>
    <xf numFmtId="4" fontId="12" fillId="0" borderId="14" xfId="0" applyNumberFormat="1" applyFont="1" applyBorder="1"/>
    <xf numFmtId="0" fontId="8" fillId="2" borderId="18" xfId="0" applyFont="1" applyFill="1" applyBorder="1" applyAlignment="1">
      <alignment vertical="center" wrapText="1"/>
    </xf>
    <xf numFmtId="4" fontId="12" fillId="0" borderId="11" xfId="0" applyNumberFormat="1" applyFont="1" applyBorder="1"/>
    <xf numFmtId="0" fontId="12" fillId="0" borderId="15" xfId="0" applyFont="1" applyBorder="1"/>
    <xf numFmtId="4" fontId="12" fillId="0" borderId="16" xfId="0" applyNumberFormat="1" applyFont="1" applyBorder="1"/>
    <xf numFmtId="4" fontId="12" fillId="0" borderId="17" xfId="0" applyNumberFormat="1" applyFont="1" applyBorder="1"/>
    <xf numFmtId="0" fontId="10" fillId="2" borderId="32" xfId="0" applyFont="1" applyFill="1" applyBorder="1" applyAlignment="1">
      <alignment horizontal="center" vertical="center" wrapText="1"/>
    </xf>
    <xf numFmtId="0" fontId="11" fillId="2" borderId="33" xfId="0" applyFont="1" applyFill="1" applyBorder="1" applyAlignment="1">
      <alignment vertical="center" wrapText="1"/>
    </xf>
    <xf numFmtId="4" fontId="8" fillId="2" borderId="34" xfId="0" applyNumberFormat="1" applyFont="1" applyFill="1" applyBorder="1" applyAlignment="1">
      <alignment horizontal="center" vertical="center" wrapText="1"/>
    </xf>
    <xf numFmtId="0" fontId="0" fillId="0" borderId="14" xfId="0" applyBorder="1"/>
    <xf numFmtId="0" fontId="0" fillId="0" borderId="29" xfId="0" applyBorder="1"/>
    <xf numFmtId="0" fontId="0" fillId="0" borderId="30" xfId="0" applyBorder="1"/>
    <xf numFmtId="0" fontId="0" fillId="0" borderId="31" xfId="0" applyBorder="1"/>
    <xf numFmtId="0" fontId="0" fillId="0" borderId="37" xfId="0" applyBorder="1"/>
    <xf numFmtId="0" fontId="0" fillId="0" borderId="41" xfId="0" applyBorder="1"/>
    <xf numFmtId="0" fontId="0" fillId="0" borderId="38" xfId="0" applyBorder="1"/>
    <xf numFmtId="0" fontId="0" fillId="0" borderId="39" xfId="0" applyBorder="1"/>
    <xf numFmtId="0" fontId="0" fillId="0" borderId="28" xfId="0" applyBorder="1" applyAlignment="1">
      <alignment horizontal="left"/>
    </xf>
    <xf numFmtId="0" fontId="0" fillId="0" borderId="38" xfId="0" applyBorder="1" applyAlignment="1">
      <alignment horizontal="left"/>
    </xf>
    <xf numFmtId="0" fontId="0" fillId="0" borderId="30" xfId="0" applyBorder="1" applyAlignment="1">
      <alignment horizontal="left"/>
    </xf>
    <xf numFmtId="0" fontId="0" fillId="0" borderId="39" xfId="0"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0" fillId="0" borderId="35" xfId="0" applyBorder="1"/>
    <xf numFmtId="0" fontId="0" fillId="0" borderId="36" xfId="0" applyBorder="1"/>
    <xf numFmtId="0" fontId="0" fillId="0" borderId="43" xfId="0" applyBorder="1"/>
    <xf numFmtId="0" fontId="0" fillId="0" borderId="42" xfId="0" applyBorder="1"/>
    <xf numFmtId="0" fontId="7" fillId="0" borderId="28" xfId="0" applyFont="1" applyBorder="1" applyAlignment="1">
      <alignment horizontal="left"/>
    </xf>
    <xf numFmtId="0" fontId="7" fillId="0" borderId="28" xfId="0" applyFont="1" applyBorder="1"/>
    <xf numFmtId="0" fontId="0" fillId="0" borderId="15" xfId="0" applyBorder="1" applyAlignment="1">
      <alignment vertical="top"/>
    </xf>
    <xf numFmtId="4" fontId="1" fillId="2" borderId="1" xfId="0" applyNumberFormat="1" applyFont="1" applyFill="1" applyBorder="1" applyAlignment="1">
      <alignment horizontal="right" vertical="center" wrapText="1"/>
    </xf>
    <xf numFmtId="4" fontId="1" fillId="2" borderId="2" xfId="0" applyNumberFormat="1" applyFont="1" applyFill="1" applyBorder="1" applyAlignment="1">
      <alignment horizontal="right" vertical="center" wrapText="1"/>
    </xf>
    <xf numFmtId="4" fontId="6" fillId="2" borderId="1" xfId="0" applyNumberFormat="1" applyFont="1" applyFill="1" applyBorder="1" applyAlignment="1">
      <alignment horizontal="right" vertical="center" wrapText="1"/>
    </xf>
    <xf numFmtId="4" fontId="6" fillId="2" borderId="3" xfId="0" applyNumberFormat="1" applyFont="1" applyFill="1" applyBorder="1" applyAlignment="1">
      <alignment horizontal="right" vertical="center" wrapText="1"/>
    </xf>
    <xf numFmtId="4" fontId="4" fillId="3" borderId="1" xfId="0" applyNumberFormat="1" applyFont="1" applyFill="1" applyBorder="1" applyAlignment="1">
      <alignment horizontal="right" vertical="center" wrapText="1"/>
    </xf>
    <xf numFmtId="4" fontId="2" fillId="4" borderId="1" xfId="0" applyNumberFormat="1" applyFont="1" applyFill="1" applyBorder="1" applyAlignment="1">
      <alignment horizontal="right" vertical="center" wrapText="1"/>
    </xf>
    <xf numFmtId="4" fontId="1" fillId="3" borderId="1" xfId="0" applyNumberFormat="1" applyFont="1" applyFill="1" applyBorder="1" applyAlignment="1">
      <alignment horizontal="right" vertical="center" wrapText="1"/>
    </xf>
    <xf numFmtId="4" fontId="2" fillId="4" borderId="2" xfId="0" applyNumberFormat="1" applyFont="1" applyFill="1" applyBorder="1" applyAlignment="1">
      <alignment horizontal="right" vertical="center" wrapText="1"/>
    </xf>
    <xf numFmtId="4" fontId="2" fillId="5" borderId="3" xfId="0" applyNumberFormat="1" applyFont="1" applyFill="1" applyBorder="1" applyAlignment="1">
      <alignment horizontal="right" vertical="center" wrapText="1"/>
    </xf>
    <xf numFmtId="4" fontId="19" fillId="2" borderId="1" xfId="0" applyNumberFormat="1" applyFont="1" applyFill="1" applyBorder="1" applyAlignment="1">
      <alignment horizontal="right" vertical="center" wrapText="1"/>
    </xf>
    <xf numFmtId="4" fontId="8" fillId="2" borderId="48" xfId="0" applyNumberFormat="1" applyFont="1" applyFill="1" applyBorder="1" applyAlignment="1">
      <alignment horizontal="right" vertical="center" wrapText="1"/>
    </xf>
    <xf numFmtId="4" fontId="8" fillId="2" borderId="14" xfId="0" applyNumberFormat="1" applyFont="1" applyFill="1" applyBorder="1" applyAlignment="1">
      <alignment horizontal="center" vertical="center" wrapText="1"/>
    </xf>
    <xf numFmtId="4" fontId="8" fillId="2" borderId="49" xfId="0" applyNumberFormat="1" applyFont="1" applyFill="1" applyBorder="1" applyAlignment="1">
      <alignment horizontal="center" vertical="center" wrapText="1"/>
    </xf>
    <xf numFmtId="4" fontId="8" fillId="2" borderId="50" xfId="0" applyNumberFormat="1" applyFont="1" applyFill="1" applyBorder="1" applyAlignment="1">
      <alignment horizontal="right" vertical="center" wrapText="1"/>
    </xf>
    <xf numFmtId="4" fontId="8" fillId="2" borderId="51" xfId="0" applyNumberFormat="1" applyFont="1" applyFill="1" applyBorder="1" applyAlignment="1">
      <alignment horizontal="right" vertical="center" wrapText="1"/>
    </xf>
    <xf numFmtId="4" fontId="8" fillId="2" borderId="52" xfId="0" applyNumberFormat="1" applyFont="1" applyFill="1" applyBorder="1" applyAlignment="1">
      <alignment horizontal="right" vertical="center" wrapText="1"/>
    </xf>
    <xf numFmtId="4" fontId="11" fillId="2" borderId="53" xfId="0" applyNumberFormat="1" applyFont="1" applyFill="1" applyBorder="1" applyAlignment="1">
      <alignment horizontal="right" vertical="center" wrapText="1"/>
    </xf>
    <xf numFmtId="0" fontId="3" fillId="2" borderId="32" xfId="0" applyFont="1" applyFill="1" applyBorder="1" applyAlignment="1">
      <alignment horizontal="center" vertical="center" wrapText="1"/>
    </xf>
    <xf numFmtId="4" fontId="1" fillId="2" borderId="51" xfId="0" applyNumberFormat="1" applyFont="1" applyFill="1" applyBorder="1" applyAlignment="1">
      <alignment horizontal="right" vertical="center" wrapText="1"/>
    </xf>
    <xf numFmtId="4" fontId="1" fillId="2" borderId="54" xfId="0" applyNumberFormat="1" applyFont="1" applyFill="1" applyBorder="1" applyAlignment="1">
      <alignment horizontal="right" vertical="center" wrapText="1"/>
    </xf>
    <xf numFmtId="4" fontId="6" fillId="2" borderId="51" xfId="0" applyNumberFormat="1" applyFont="1" applyFill="1" applyBorder="1" applyAlignment="1">
      <alignment horizontal="right" vertical="center" wrapText="1"/>
    </xf>
    <xf numFmtId="4" fontId="6" fillId="2" borderId="55" xfId="0" applyNumberFormat="1" applyFont="1" applyFill="1" applyBorder="1" applyAlignment="1">
      <alignment horizontal="right" vertical="center" wrapText="1"/>
    </xf>
    <xf numFmtId="4" fontId="2" fillId="6" borderId="1" xfId="0" applyNumberFormat="1" applyFont="1" applyFill="1" applyBorder="1" applyAlignment="1">
      <alignment horizontal="right" vertical="center" wrapText="1"/>
    </xf>
    <xf numFmtId="4" fontId="1" fillId="7" borderId="1" xfId="0" applyNumberFormat="1" applyFont="1" applyFill="1" applyBorder="1" applyAlignment="1">
      <alignment horizontal="right" vertical="center" wrapText="1"/>
    </xf>
    <xf numFmtId="0" fontId="3" fillId="2" borderId="61" xfId="0" applyFont="1" applyFill="1" applyBorder="1" applyAlignment="1">
      <alignment horizontal="justify" vertical="center" wrapText="1"/>
    </xf>
    <xf numFmtId="0" fontId="3" fillId="2" borderId="62" xfId="0" applyFont="1" applyFill="1" applyBorder="1" applyAlignment="1">
      <alignment horizontal="center" vertical="center" wrapText="1"/>
    </xf>
    <xf numFmtId="0" fontId="2" fillId="6" borderId="61" xfId="0" applyFont="1" applyFill="1" applyBorder="1" applyAlignment="1">
      <alignment vertical="center" wrapText="1"/>
    </xf>
    <xf numFmtId="0" fontId="1" fillId="7" borderId="62" xfId="0" applyFont="1" applyFill="1" applyBorder="1" applyAlignment="1">
      <alignment horizontal="center" vertical="center" wrapText="1"/>
    </xf>
    <xf numFmtId="0" fontId="11" fillId="2" borderId="61" xfId="0" applyFont="1" applyFill="1" applyBorder="1" applyAlignment="1">
      <alignment vertical="center" wrapText="1"/>
    </xf>
    <xf numFmtId="0" fontId="1" fillId="2" borderId="62" xfId="0" applyFont="1" applyFill="1" applyBorder="1" applyAlignment="1">
      <alignment horizontal="center" vertical="center" wrapText="1"/>
    </xf>
    <xf numFmtId="0" fontId="1" fillId="2" borderId="61" xfId="0" applyFont="1" applyFill="1" applyBorder="1" applyAlignment="1">
      <alignment vertical="center" wrapText="1"/>
    </xf>
    <xf numFmtId="4" fontId="1" fillId="2" borderId="62" xfId="0" applyNumberFormat="1" applyFont="1" applyFill="1" applyBorder="1" applyAlignment="1">
      <alignment horizontal="right" vertical="center" wrapText="1"/>
    </xf>
    <xf numFmtId="4" fontId="1" fillId="2" borderId="63" xfId="0" applyNumberFormat="1" applyFont="1" applyFill="1" applyBorder="1" applyAlignment="1">
      <alignment horizontal="right" vertical="center" wrapText="1"/>
    </xf>
    <xf numFmtId="0" fontId="4" fillId="3" borderId="61" xfId="0" applyFont="1" applyFill="1" applyBorder="1" applyAlignment="1">
      <alignment vertical="center" wrapText="1"/>
    </xf>
    <xf numFmtId="4" fontId="4" fillId="3" borderId="62" xfId="0" applyNumberFormat="1" applyFont="1" applyFill="1" applyBorder="1" applyAlignment="1">
      <alignment horizontal="right" vertical="center" wrapText="1"/>
    </xf>
    <xf numFmtId="0" fontId="2" fillId="4" borderId="61" xfId="0" applyFont="1" applyFill="1" applyBorder="1" applyAlignment="1">
      <alignment vertical="center" wrapText="1"/>
    </xf>
    <xf numFmtId="4" fontId="2" fillId="4" borderId="62" xfId="0" applyNumberFormat="1" applyFont="1" applyFill="1" applyBorder="1" applyAlignment="1">
      <alignment horizontal="right" vertical="center" wrapText="1"/>
    </xf>
    <xf numFmtId="4" fontId="1" fillId="7" borderId="62" xfId="0" applyNumberFormat="1" applyFont="1" applyFill="1" applyBorder="1" applyAlignment="1">
      <alignment horizontal="right" vertical="center" wrapText="1"/>
    </xf>
    <xf numFmtId="4" fontId="1" fillId="3" borderId="62" xfId="0" applyNumberFormat="1" applyFont="1" applyFill="1" applyBorder="1" applyAlignment="1">
      <alignment horizontal="right" vertical="center" wrapText="1"/>
    </xf>
    <xf numFmtId="4" fontId="2" fillId="4" borderId="63" xfId="0" applyNumberFormat="1" applyFont="1" applyFill="1" applyBorder="1" applyAlignment="1">
      <alignment horizontal="right" vertical="center" wrapText="1"/>
    </xf>
    <xf numFmtId="0" fontId="2" fillId="5" borderId="61" xfId="0" applyFont="1" applyFill="1" applyBorder="1" applyAlignment="1">
      <alignment vertical="center" wrapText="1"/>
    </xf>
    <xf numFmtId="4" fontId="2" fillId="5" borderId="64" xfId="0" applyNumberFormat="1" applyFont="1" applyFill="1" applyBorder="1" applyAlignment="1">
      <alignment horizontal="right" vertical="center" wrapText="1"/>
    </xf>
    <xf numFmtId="4" fontId="2" fillId="6" borderId="62" xfId="0" applyNumberFormat="1" applyFont="1" applyFill="1" applyBorder="1" applyAlignment="1">
      <alignment horizontal="right" vertical="center" wrapText="1"/>
    </xf>
    <xf numFmtId="0" fontId="11" fillId="7" borderId="61" xfId="0" applyFont="1" applyFill="1" applyBorder="1" applyAlignment="1">
      <alignment vertical="center" wrapText="1"/>
    </xf>
    <xf numFmtId="0" fontId="4" fillId="6" borderId="61" xfId="0" applyFont="1" applyFill="1" applyBorder="1" applyAlignment="1">
      <alignment vertical="center" wrapText="1"/>
    </xf>
    <xf numFmtId="0" fontId="1" fillId="6" borderId="61" xfId="0" applyFont="1" applyFill="1" applyBorder="1" applyAlignment="1">
      <alignment vertical="center" wrapText="1"/>
    </xf>
    <xf numFmtId="0" fontId="2" fillId="5" borderId="65" xfId="0" applyFont="1" applyFill="1" applyBorder="1" applyAlignment="1">
      <alignment vertical="center" wrapText="1"/>
    </xf>
    <xf numFmtId="4" fontId="2" fillId="5" borderId="66" xfId="0" applyNumberFormat="1" applyFont="1" applyFill="1" applyBorder="1" applyAlignment="1">
      <alignment horizontal="right" vertical="center" wrapText="1"/>
    </xf>
    <xf numFmtId="4" fontId="2" fillId="5" borderId="67" xfId="0" applyNumberFormat="1" applyFont="1" applyFill="1" applyBorder="1" applyAlignment="1">
      <alignment horizontal="right" vertical="center" wrapText="1"/>
    </xf>
    <xf numFmtId="0" fontId="22" fillId="0" borderId="0" xfId="0" applyFont="1"/>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8" xfId="0" applyFont="1" applyBorder="1" applyAlignment="1">
      <alignment horizontal="center" vertical="center" wrapText="1"/>
    </xf>
    <xf numFmtId="0" fontId="2" fillId="2" borderId="59"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8" fillId="2" borderId="13" xfId="0" applyFont="1" applyFill="1" applyBorder="1" applyAlignment="1">
      <alignment vertical="center" wrapText="1"/>
    </xf>
    <xf numFmtId="0" fontId="0" fillId="0" borderId="0" xfId="0" applyBorder="1" applyAlignment="1"/>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7" fillId="0" borderId="28" xfId="0" applyFont="1" applyBorder="1" applyAlignment="1">
      <alignment horizontal="left" wrapText="1"/>
    </xf>
    <xf numFmtId="0" fontId="0" fillId="0" borderId="38" xfId="0" applyBorder="1" applyAlignment="1">
      <alignment horizontal="left" wrapText="1"/>
    </xf>
    <xf numFmtId="0" fontId="0" fillId="0" borderId="42" xfId="0" applyBorder="1" applyAlignment="1">
      <alignment horizontal="left" wrapText="1"/>
    </xf>
    <xf numFmtId="0" fontId="0" fillId="0" borderId="30" xfId="0" applyBorder="1" applyAlignment="1">
      <alignment horizontal="left" wrapText="1"/>
    </xf>
    <xf numFmtId="0" fontId="0" fillId="0" borderId="39" xfId="0" applyBorder="1" applyAlignment="1">
      <alignment horizontal="left" wrapText="1"/>
    </xf>
    <xf numFmtId="0" fontId="0" fillId="0" borderId="43" xfId="0" applyBorder="1" applyAlignment="1">
      <alignment horizontal="left" wrapText="1"/>
    </xf>
    <xf numFmtId="0" fontId="5"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16" fillId="0" borderId="21" xfId="0" applyFont="1" applyBorder="1" applyAlignment="1">
      <alignment horizontal="center" vertical="center" wrapText="1"/>
    </xf>
    <xf numFmtId="0" fontId="0" fillId="0" borderId="6" xfId="0" applyBorder="1" applyAlignment="1">
      <alignment horizontal="center" vertical="center" wrapText="1"/>
    </xf>
    <xf numFmtId="0" fontId="0" fillId="0" borderId="22" xfId="0" applyBorder="1" applyAlignment="1">
      <alignment horizontal="center" vertical="center" wrapText="1"/>
    </xf>
    <xf numFmtId="0" fontId="5" fillId="0" borderId="23" xfId="0"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7" fillId="0" borderId="10" xfId="0"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5"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2" fontId="8" fillId="2" borderId="13" xfId="0" applyNumberFormat="1" applyFont="1" applyFill="1" applyBorder="1" applyAlignment="1">
      <alignment vertical="center" wrapText="1"/>
    </xf>
    <xf numFmtId="2" fontId="0" fillId="0" borderId="0" xfId="0" applyNumberFormat="1" applyBorder="1" applyAlignment="1"/>
    <xf numFmtId="4" fontId="0" fillId="0" borderId="0" xfId="0" applyNumberFormat="1"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15" fillId="0" borderId="10" xfId="0" applyFont="1" applyBorder="1" applyAlignment="1">
      <alignment horizontal="center" vertical="center" wrapText="1"/>
    </xf>
    <xf numFmtId="0" fontId="0" fillId="0" borderId="35" xfId="0" applyBorder="1" applyAlignment="1"/>
    <xf numFmtId="0" fontId="0" fillId="0" borderId="29" xfId="0" applyBorder="1" applyAlignment="1"/>
    <xf numFmtId="0" fontId="0" fillId="0" borderId="36" xfId="0" applyBorder="1" applyAlignment="1"/>
    <xf numFmtId="0" fontId="0" fillId="0" borderId="31" xfId="0" applyBorder="1" applyAlignment="1"/>
    <xf numFmtId="4" fontId="18" fillId="0" borderId="0" xfId="0" applyNumberFormat="1" applyFont="1" applyBorder="1" applyAlignment="1">
      <alignment horizontal="center"/>
    </xf>
    <xf numFmtId="0" fontId="18" fillId="0" borderId="0" xfId="0" applyFont="1" applyBorder="1" applyAlignment="1">
      <alignment horizontal="center"/>
    </xf>
    <xf numFmtId="0" fontId="0" fillId="0" borderId="28" xfId="0" applyBorder="1" applyAlignment="1">
      <alignment vertical="center" wrapText="1"/>
    </xf>
    <xf numFmtId="0" fontId="0" fillId="0" borderId="38" xfId="0" applyBorder="1" applyAlignment="1">
      <alignment vertical="center" wrapText="1"/>
    </xf>
    <xf numFmtId="0" fontId="0" fillId="0" borderId="42" xfId="0" applyBorder="1" applyAlignment="1">
      <alignment vertical="center" wrapText="1"/>
    </xf>
    <xf numFmtId="0" fontId="0" fillId="0" borderId="30" xfId="0" applyBorder="1" applyAlignment="1">
      <alignment vertical="center" wrapText="1"/>
    </xf>
    <xf numFmtId="0" fontId="0" fillId="0" borderId="39" xfId="0" applyBorder="1" applyAlignment="1">
      <alignment vertical="center" wrapText="1"/>
    </xf>
    <xf numFmtId="0" fontId="0" fillId="0" borderId="43" xfId="0" applyBorder="1" applyAlignment="1">
      <alignment vertical="center" wrapText="1"/>
    </xf>
    <xf numFmtId="0" fontId="0" fillId="0" borderId="40" xfId="0" applyBorder="1" applyAlignment="1">
      <alignment wrapText="1"/>
    </xf>
    <xf numFmtId="0" fontId="0" fillId="0" borderId="0" xfId="0" applyBorder="1" applyAlignment="1">
      <alignment wrapText="1"/>
    </xf>
    <xf numFmtId="0" fontId="0" fillId="0" borderId="14" xfId="0" applyBorder="1" applyAlignment="1">
      <alignment wrapText="1"/>
    </xf>
    <xf numFmtId="0" fontId="0" fillId="0" borderId="28" xfId="0" applyBorder="1" applyAlignment="1">
      <alignment wrapText="1"/>
    </xf>
    <xf numFmtId="0" fontId="0" fillId="0" borderId="38" xfId="0" applyBorder="1" applyAlignment="1">
      <alignment wrapText="1"/>
    </xf>
    <xf numFmtId="0" fontId="0" fillId="0" borderId="42" xfId="0" applyBorder="1" applyAlignment="1">
      <alignment wrapText="1"/>
    </xf>
    <xf numFmtId="0" fontId="0" fillId="0" borderId="30" xfId="0" applyBorder="1" applyAlignment="1">
      <alignment wrapText="1"/>
    </xf>
    <xf numFmtId="0" fontId="0" fillId="0" borderId="39" xfId="0" applyBorder="1" applyAlignment="1">
      <alignment wrapText="1"/>
    </xf>
    <xf numFmtId="0" fontId="0" fillId="0" borderId="43" xfId="0" applyBorder="1" applyAlignment="1">
      <alignment wrapText="1"/>
    </xf>
    <xf numFmtId="0" fontId="0" fillId="0" borderId="28" xfId="0" applyNumberFormat="1" applyBorder="1" applyAlignment="1">
      <alignment wrapText="1"/>
    </xf>
    <xf numFmtId="0" fontId="0" fillId="0" borderId="0" xfId="0" applyAlignment="1">
      <alignment wrapText="1"/>
    </xf>
    <xf numFmtId="0" fontId="0" fillId="0" borderId="44" xfId="0" applyBorder="1" applyAlignment="1">
      <alignment wrapText="1"/>
    </xf>
    <xf numFmtId="0" fontId="0" fillId="0" borderId="16" xfId="0" applyBorder="1" applyAlignment="1">
      <alignment wrapText="1"/>
    </xf>
    <xf numFmtId="0" fontId="0" fillId="0" borderId="17" xfId="0" applyBorder="1" applyAlignment="1">
      <alignment wrapText="1"/>
    </xf>
    <xf numFmtId="0" fontId="18" fillId="0" borderId="45" xfId="0" applyFont="1" applyBorder="1" applyAlignment="1">
      <alignment wrapText="1"/>
    </xf>
    <xf numFmtId="0" fontId="18" fillId="0" borderId="46" xfId="0" applyFont="1" applyBorder="1" applyAlignment="1">
      <alignment wrapText="1"/>
    </xf>
    <xf numFmtId="0" fontId="18" fillId="0" borderId="47" xfId="0" applyFont="1" applyBorder="1" applyAlignment="1">
      <alignment wrapText="1"/>
    </xf>
    <xf numFmtId="1" fontId="0" fillId="0" borderId="38" xfId="0" applyNumberFormat="1" applyBorder="1" applyAlignment="1">
      <alignment horizontal="left"/>
    </xf>
    <xf numFmtId="1" fontId="0" fillId="0" borderId="42" xfId="0" applyNumberFormat="1" applyBorder="1" applyAlignment="1">
      <alignment horizontal="left"/>
    </xf>
    <xf numFmtId="0" fontId="7" fillId="0" borderId="13" xfId="0" applyFont="1" applyBorder="1" applyAlignment="1">
      <alignment horizontal="center"/>
    </xf>
    <xf numFmtId="0" fontId="7" fillId="0" borderId="0" xfId="0" applyFont="1" applyBorder="1" applyAlignment="1">
      <alignment horizontal="center"/>
    </xf>
    <xf numFmtId="0" fontId="7" fillId="0" borderId="14" xfId="0" applyFont="1" applyBorder="1" applyAlignment="1">
      <alignment horizontal="center"/>
    </xf>
    <xf numFmtId="0" fontId="14" fillId="0" borderId="10" xfId="0" applyFont="1" applyBorder="1" applyAlignment="1">
      <alignment horizontal="center"/>
    </xf>
    <xf numFmtId="0" fontId="14" fillId="0" borderId="11" xfId="0" applyFont="1" applyBorder="1" applyAlignment="1">
      <alignment horizontal="center"/>
    </xf>
    <xf numFmtId="0" fontId="14" fillId="0" borderId="12" xfId="0" applyFont="1" applyBorder="1" applyAlignment="1">
      <alignment horizontal="center"/>
    </xf>
    <xf numFmtId="0" fontId="13" fillId="0" borderId="13" xfId="0" applyFont="1" applyBorder="1" applyAlignment="1">
      <alignment horizontal="center"/>
    </xf>
    <xf numFmtId="0" fontId="13" fillId="0" borderId="0" xfId="0" applyFont="1" applyBorder="1" applyAlignment="1">
      <alignment horizontal="center"/>
    </xf>
    <xf numFmtId="0" fontId="13" fillId="0" borderId="14" xfId="0" applyFont="1" applyBorder="1" applyAlignment="1">
      <alignment horizontal="center"/>
    </xf>
    <xf numFmtId="0" fontId="17" fillId="0" borderId="13" xfId="0" applyFont="1" applyBorder="1" applyAlignment="1">
      <alignment horizontal="center"/>
    </xf>
    <xf numFmtId="0" fontId="17" fillId="0" borderId="0" xfId="0" applyFont="1" applyBorder="1" applyAlignment="1">
      <alignment horizontal="center"/>
    </xf>
    <xf numFmtId="0" fontId="17" fillId="0" borderId="14" xfId="0" applyFont="1" applyBorder="1" applyAlignment="1">
      <alignment horizontal="center"/>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100</xdr:row>
      <xdr:rowOff>0</xdr:rowOff>
    </xdr:from>
    <xdr:to>
      <xdr:col>1</xdr:col>
      <xdr:colOff>400050</xdr:colOff>
      <xdr:row>105</xdr:row>
      <xdr:rowOff>38100</xdr:rowOff>
    </xdr:to>
    <xdr:pic>
      <xdr:nvPicPr>
        <xdr:cNvPr id="1025" name="Picture 1" descr="Bp Jonathan new"/>
        <xdr:cNvPicPr>
          <a:picLocks noChangeAspect="1" noChangeArrowheads="1"/>
        </xdr:cNvPicPr>
      </xdr:nvPicPr>
      <xdr:blipFill>
        <a:blip xmlns:r="http://schemas.openxmlformats.org/officeDocument/2006/relationships" r:embed="rId1"/>
        <a:srcRect/>
        <a:stretch>
          <a:fillRect/>
        </a:stretch>
      </xdr:blipFill>
      <xdr:spPr bwMode="auto">
        <a:xfrm>
          <a:off x="0" y="24136350"/>
          <a:ext cx="3314700" cy="885825"/>
        </a:xfrm>
        <a:prstGeom prst="rect">
          <a:avLst/>
        </a:prstGeom>
        <a:noFill/>
        <a:ln w="9525">
          <a:noFill/>
          <a:miter lim="800000"/>
          <a:headEnd/>
          <a:tailEnd/>
        </a:ln>
      </xdr:spPr>
    </xdr:pic>
    <xdr:clientData/>
  </xdr:twoCellAnchor>
  <xdr:twoCellAnchor>
    <xdr:from>
      <xdr:col>0</xdr:col>
      <xdr:colOff>0</xdr:colOff>
      <xdr:row>47</xdr:row>
      <xdr:rowOff>0</xdr:rowOff>
    </xdr:from>
    <xdr:to>
      <xdr:col>1</xdr:col>
      <xdr:colOff>400050</xdr:colOff>
      <xdr:row>51</xdr:row>
      <xdr:rowOff>123825</xdr:rowOff>
    </xdr:to>
    <xdr:pic>
      <xdr:nvPicPr>
        <xdr:cNvPr id="1026" name="Picture 2" descr="Bp Jonathan new"/>
        <xdr:cNvPicPr>
          <a:picLocks noChangeAspect="1" noChangeArrowheads="1"/>
        </xdr:cNvPicPr>
      </xdr:nvPicPr>
      <xdr:blipFill>
        <a:blip xmlns:r="http://schemas.openxmlformats.org/officeDocument/2006/relationships" r:embed="rId1"/>
        <a:srcRect/>
        <a:stretch>
          <a:fillRect/>
        </a:stretch>
      </xdr:blipFill>
      <xdr:spPr bwMode="auto">
        <a:xfrm>
          <a:off x="0" y="10763250"/>
          <a:ext cx="3314700" cy="8858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tabColor rgb="FFFF0000"/>
    <pageSetUpPr fitToPage="1"/>
  </sheetPr>
  <dimension ref="A1:C86"/>
  <sheetViews>
    <sheetView topLeftCell="A63" workbookViewId="0">
      <selection activeCell="A90" sqref="A90"/>
    </sheetView>
  </sheetViews>
  <sheetFormatPr defaultColWidth="8.85546875" defaultRowHeight="15"/>
  <cols>
    <col min="1" max="1" width="63.42578125" customWidth="1"/>
    <col min="2" max="2" width="22" customWidth="1"/>
    <col min="3" max="3" width="18.42578125" customWidth="1"/>
  </cols>
  <sheetData>
    <row r="1" spans="1:3" ht="46.5" customHeight="1">
      <c r="A1" s="109" t="s">
        <v>0</v>
      </c>
      <c r="B1" s="110"/>
      <c r="C1" s="111"/>
    </row>
    <row r="2" spans="1:3" ht="30.75" customHeight="1" thickBot="1">
      <c r="A2" s="112" t="s">
        <v>142</v>
      </c>
      <c r="B2" s="113"/>
      <c r="C2" s="114"/>
    </row>
    <row r="3" spans="1:3" ht="15.75" thickBot="1">
      <c r="A3" s="83" t="s">
        <v>1</v>
      </c>
      <c r="B3" s="1">
        <v>2020</v>
      </c>
      <c r="C3" s="84">
        <v>2019</v>
      </c>
    </row>
    <row r="4" spans="1:3" ht="15.75" thickBot="1">
      <c r="A4" s="85" t="s">
        <v>2</v>
      </c>
      <c r="B4" s="82"/>
      <c r="C4" s="86"/>
    </row>
    <row r="5" spans="1:3" ht="15.75" thickBot="1">
      <c r="A5" s="87" t="s">
        <v>3</v>
      </c>
      <c r="B5" s="59"/>
      <c r="C5" s="88"/>
    </row>
    <row r="6" spans="1:3" ht="15.75" thickBot="1">
      <c r="A6" s="89" t="s">
        <v>4</v>
      </c>
      <c r="B6" s="59">
        <v>0</v>
      </c>
      <c r="C6" s="90">
        <v>0</v>
      </c>
    </row>
    <row r="7" spans="1:3" ht="15.75" thickBot="1">
      <c r="A7" s="89" t="s">
        <v>5</v>
      </c>
      <c r="B7" s="59">
        <v>0</v>
      </c>
      <c r="C7" s="90">
        <v>0</v>
      </c>
    </row>
    <row r="8" spans="1:3" ht="15.75" thickBot="1">
      <c r="A8" s="89" t="s">
        <v>6</v>
      </c>
      <c r="B8" s="59">
        <v>0</v>
      </c>
      <c r="C8" s="90">
        <v>0</v>
      </c>
    </row>
    <row r="9" spans="1:3" ht="15.75" thickBot="1">
      <c r="A9" s="89" t="s">
        <v>7</v>
      </c>
      <c r="B9" s="59">
        <v>0</v>
      </c>
      <c r="C9" s="90">
        <v>0</v>
      </c>
    </row>
    <row r="10" spans="1:3" ht="15.75" thickBot="1">
      <c r="A10" s="89" t="s">
        <v>8</v>
      </c>
      <c r="B10" s="59">
        <v>0</v>
      </c>
      <c r="C10" s="90">
        <v>0</v>
      </c>
    </row>
    <row r="11" spans="1:3" ht="15.75" thickBot="1">
      <c r="A11" s="89" t="s">
        <v>139</v>
      </c>
      <c r="B11" s="60">
        <v>0</v>
      </c>
      <c r="C11" s="91">
        <v>0</v>
      </c>
    </row>
    <row r="12" spans="1:3" ht="15.75" thickBot="1">
      <c r="A12" s="92" t="s">
        <v>9</v>
      </c>
      <c r="B12" s="63">
        <f>SUM(B8:B11)</f>
        <v>0</v>
      </c>
      <c r="C12" s="93">
        <f>SUM(C8:C11)</f>
        <v>0</v>
      </c>
    </row>
    <row r="13" spans="1:3" ht="15.75" thickBot="1">
      <c r="A13" s="87" t="s">
        <v>10</v>
      </c>
      <c r="B13" s="59"/>
      <c r="C13" s="90"/>
    </row>
    <row r="14" spans="1:3" ht="15.75" thickBot="1">
      <c r="A14" s="89" t="s">
        <v>11</v>
      </c>
      <c r="B14" s="59">
        <v>0</v>
      </c>
      <c r="C14" s="90">
        <v>0</v>
      </c>
    </row>
    <row r="15" spans="1:3" ht="15.75" thickBot="1">
      <c r="A15" s="89" t="s">
        <v>12</v>
      </c>
      <c r="B15" s="59">
        <v>0</v>
      </c>
      <c r="C15" s="90">
        <v>0</v>
      </c>
    </row>
    <row r="16" spans="1:3" ht="15.75" thickBot="1">
      <c r="A16" s="89" t="s">
        <v>139</v>
      </c>
      <c r="B16" s="60">
        <v>0</v>
      </c>
      <c r="C16" s="91">
        <v>0</v>
      </c>
    </row>
    <row r="17" spans="1:3" ht="15.75" thickBot="1">
      <c r="A17" s="92" t="s">
        <v>9</v>
      </c>
      <c r="B17" s="63">
        <f>SUM(B13:B16)</f>
        <v>0</v>
      </c>
      <c r="C17" s="93">
        <f>SUM(C13:C16)</f>
        <v>0</v>
      </c>
    </row>
    <row r="18" spans="1:3" ht="15.75" thickBot="1">
      <c r="A18" s="89" t="s">
        <v>13</v>
      </c>
      <c r="B18" s="59">
        <v>0</v>
      </c>
      <c r="C18" s="90">
        <v>0</v>
      </c>
    </row>
    <row r="19" spans="1:3" ht="15.75" thickBot="1">
      <c r="A19" s="89" t="s">
        <v>14</v>
      </c>
      <c r="B19" s="59">
        <v>0</v>
      </c>
      <c r="C19" s="90">
        <v>0</v>
      </c>
    </row>
    <row r="20" spans="1:3" ht="15.75" thickBot="1">
      <c r="A20" s="89" t="s">
        <v>15</v>
      </c>
      <c r="B20" s="59">
        <v>0</v>
      </c>
      <c r="C20" s="90">
        <v>0</v>
      </c>
    </row>
    <row r="21" spans="1:3" ht="15.75" thickBot="1">
      <c r="A21" s="89" t="s">
        <v>16</v>
      </c>
      <c r="B21" s="59">
        <v>0</v>
      </c>
      <c r="C21" s="90">
        <v>0</v>
      </c>
    </row>
    <row r="22" spans="1:3" ht="15.75" thickBot="1">
      <c r="A22" s="89" t="s">
        <v>17</v>
      </c>
      <c r="B22" s="60">
        <v>0</v>
      </c>
      <c r="C22" s="91">
        <v>0</v>
      </c>
    </row>
    <row r="23" spans="1:3" ht="15.75" thickBot="1">
      <c r="A23" s="92" t="s">
        <v>9</v>
      </c>
      <c r="B23" s="63">
        <f>SUM(B18:B22)</f>
        <v>0</v>
      </c>
      <c r="C23" s="93">
        <f>SUM(C18:C22)</f>
        <v>0</v>
      </c>
    </row>
    <row r="24" spans="1:3" ht="15.75" thickBot="1">
      <c r="A24" s="89" t="s">
        <v>18</v>
      </c>
      <c r="B24" s="59">
        <v>0</v>
      </c>
      <c r="C24" s="90">
        <v>0</v>
      </c>
    </row>
    <row r="25" spans="1:3" ht="15.75" thickBot="1">
      <c r="A25" s="94" t="s">
        <v>19</v>
      </c>
      <c r="B25" s="64">
        <f>B12+B17+B23</f>
        <v>0</v>
      </c>
      <c r="C25" s="95">
        <f>C12+C17+C23</f>
        <v>0</v>
      </c>
    </row>
    <row r="26" spans="1:3" ht="15.75" thickBot="1">
      <c r="A26" s="85" t="s">
        <v>20</v>
      </c>
      <c r="B26" s="82"/>
      <c r="C26" s="96"/>
    </row>
    <row r="27" spans="1:3" ht="15.75" thickBot="1">
      <c r="A27" s="87" t="s">
        <v>21</v>
      </c>
      <c r="B27" s="59"/>
      <c r="C27" s="90"/>
    </row>
    <row r="28" spans="1:3" ht="15.75" thickBot="1">
      <c r="A28" s="89" t="s">
        <v>22</v>
      </c>
      <c r="B28" s="59">
        <v>0</v>
      </c>
      <c r="C28" s="90">
        <v>0</v>
      </c>
    </row>
    <row r="29" spans="1:3" ht="15.75" thickBot="1">
      <c r="A29" s="89" t="s">
        <v>23</v>
      </c>
      <c r="B29" s="59">
        <v>0</v>
      </c>
      <c r="C29" s="90">
        <v>0</v>
      </c>
    </row>
    <row r="30" spans="1:3" ht="15.75" thickBot="1">
      <c r="A30" s="89" t="s">
        <v>24</v>
      </c>
      <c r="B30" s="59">
        <v>0</v>
      </c>
      <c r="C30" s="90">
        <v>0</v>
      </c>
    </row>
    <row r="31" spans="1:3" ht="15.75" thickBot="1">
      <c r="A31" s="89" t="s">
        <v>25</v>
      </c>
      <c r="B31" s="59">
        <v>0</v>
      </c>
      <c r="C31" s="90">
        <v>0</v>
      </c>
    </row>
    <row r="32" spans="1:3" ht="15.75" thickBot="1">
      <c r="A32" s="89" t="s">
        <v>26</v>
      </c>
      <c r="B32" s="60">
        <v>0</v>
      </c>
      <c r="C32" s="91">
        <v>0</v>
      </c>
    </row>
    <row r="33" spans="1:3" ht="15.75" thickBot="1">
      <c r="A33" s="92" t="s">
        <v>9</v>
      </c>
      <c r="B33" s="63">
        <f>SUM(B27:B32)</f>
        <v>0</v>
      </c>
      <c r="C33" s="93">
        <f>SUM(C27:C32)</f>
        <v>0</v>
      </c>
    </row>
    <row r="34" spans="1:3" ht="15.75" thickBot="1">
      <c r="A34" s="87" t="s">
        <v>27</v>
      </c>
      <c r="B34" s="59"/>
      <c r="C34" s="90"/>
    </row>
    <row r="35" spans="1:3" ht="15.75" thickBot="1">
      <c r="A35" s="89" t="s">
        <v>28</v>
      </c>
      <c r="B35" s="59">
        <v>0</v>
      </c>
      <c r="C35" s="90">
        <v>0</v>
      </c>
    </row>
    <row r="36" spans="1:3" ht="15.75" thickBot="1">
      <c r="A36" s="89" t="s">
        <v>29</v>
      </c>
      <c r="B36" s="59">
        <v>0</v>
      </c>
      <c r="C36" s="90">
        <v>0</v>
      </c>
    </row>
    <row r="37" spans="1:3" ht="15.75" thickBot="1">
      <c r="A37" s="89" t="s">
        <v>30</v>
      </c>
      <c r="B37" s="59">
        <v>300</v>
      </c>
      <c r="C37" s="90">
        <v>10679.57</v>
      </c>
    </row>
    <row r="38" spans="1:3" ht="15.75" thickBot="1">
      <c r="A38" s="89" t="s">
        <v>31</v>
      </c>
      <c r="B38" s="59">
        <v>0</v>
      </c>
      <c r="C38" s="90">
        <v>0</v>
      </c>
    </row>
    <row r="39" spans="1:3" ht="15.75" thickBot="1">
      <c r="A39" s="89" t="s">
        <v>145</v>
      </c>
      <c r="B39" s="59">
        <v>0</v>
      </c>
      <c r="C39" s="90">
        <v>0</v>
      </c>
    </row>
    <row r="40" spans="1:3" ht="15.75" thickBot="1">
      <c r="A40" s="89" t="s">
        <v>32</v>
      </c>
      <c r="B40" s="60">
        <v>25217</v>
      </c>
      <c r="C40" s="91">
        <v>0</v>
      </c>
    </row>
    <row r="41" spans="1:3" ht="15.75" thickBot="1">
      <c r="A41" s="92" t="s">
        <v>9</v>
      </c>
      <c r="B41" s="65">
        <f>SUM(B34:B40)</f>
        <v>25517</v>
      </c>
      <c r="C41" s="97">
        <f>SUM(C34:C40)</f>
        <v>10679.57</v>
      </c>
    </row>
    <row r="42" spans="1:3" ht="15.75" thickBot="1">
      <c r="A42" s="94" t="s">
        <v>33</v>
      </c>
      <c r="B42" s="66">
        <f>B41+B33</f>
        <v>25517</v>
      </c>
      <c r="C42" s="98">
        <f>C41+C33</f>
        <v>10679.57</v>
      </c>
    </row>
    <row r="43" spans="1:3" ht="15.75" thickBot="1">
      <c r="A43" s="99" t="s">
        <v>34</v>
      </c>
      <c r="B43" s="67">
        <f>B25+B42</f>
        <v>25517</v>
      </c>
      <c r="C43" s="100">
        <f>C25+C42</f>
        <v>10679.57</v>
      </c>
    </row>
    <row r="44" spans="1:3" ht="15.75" thickBot="1">
      <c r="A44" s="85" t="s">
        <v>35</v>
      </c>
      <c r="B44" s="82"/>
      <c r="C44" s="86"/>
    </row>
    <row r="45" spans="1:3" ht="15.75" thickBot="1">
      <c r="A45" s="87" t="s">
        <v>36</v>
      </c>
      <c r="B45" s="59"/>
      <c r="C45" s="88"/>
    </row>
    <row r="46" spans="1:3" ht="15.75" thickBot="1">
      <c r="A46" s="89" t="s">
        <v>37</v>
      </c>
      <c r="B46" s="59">
        <v>15000</v>
      </c>
      <c r="C46" s="90">
        <v>15000</v>
      </c>
    </row>
    <row r="47" spans="1:3" ht="15.75" thickBot="1">
      <c r="A47" s="89" t="s">
        <v>38</v>
      </c>
      <c r="B47" s="59">
        <v>0</v>
      </c>
      <c r="C47" s="90">
        <v>0</v>
      </c>
    </row>
    <row r="48" spans="1:3" ht="15.75" thickBot="1">
      <c r="A48" s="89" t="s">
        <v>39</v>
      </c>
      <c r="B48" s="59">
        <v>0</v>
      </c>
      <c r="C48" s="90">
        <v>0</v>
      </c>
    </row>
    <row r="49" spans="1:3" ht="15.75" thickBot="1">
      <c r="A49" s="89" t="s">
        <v>40</v>
      </c>
      <c r="B49" s="60">
        <v>0</v>
      </c>
      <c r="C49" s="90">
        <v>0</v>
      </c>
    </row>
    <row r="50" spans="1:3" ht="15.75" thickBot="1">
      <c r="A50" s="92" t="s">
        <v>9</v>
      </c>
      <c r="B50" s="63">
        <f>SUM(B46:B49)</f>
        <v>15000</v>
      </c>
      <c r="C50" s="93">
        <f>SUM(C46:C49)</f>
        <v>15000</v>
      </c>
    </row>
    <row r="51" spans="1:3" ht="15.75" thickBot="1">
      <c r="A51" s="89" t="s">
        <v>41</v>
      </c>
      <c r="B51" s="59">
        <v>0</v>
      </c>
      <c r="C51" s="90">
        <v>0</v>
      </c>
    </row>
    <row r="52" spans="1:3" ht="15.75" thickBot="1">
      <c r="A52" s="89" t="s">
        <v>42</v>
      </c>
      <c r="B52" s="59">
        <v>0</v>
      </c>
      <c r="C52" s="90">
        <v>0</v>
      </c>
    </row>
    <row r="53" spans="1:3" ht="15.75" thickBot="1">
      <c r="A53" s="89" t="s">
        <v>43</v>
      </c>
      <c r="B53" s="60">
        <v>0</v>
      </c>
      <c r="C53" s="91">
        <v>0</v>
      </c>
    </row>
    <row r="54" spans="1:3" ht="15.75" thickBot="1">
      <c r="A54" s="92" t="s">
        <v>9</v>
      </c>
      <c r="B54" s="63">
        <v>0</v>
      </c>
      <c r="C54" s="93">
        <v>0</v>
      </c>
    </row>
    <row r="55" spans="1:3" ht="15.75" thickBot="1">
      <c r="A55" s="87" t="s">
        <v>44</v>
      </c>
      <c r="B55" s="59"/>
      <c r="C55" s="88"/>
    </row>
    <row r="56" spans="1:3" ht="15.75" thickBot="1">
      <c r="A56" s="89" t="s">
        <v>45</v>
      </c>
      <c r="B56" s="59">
        <v>0</v>
      </c>
      <c r="C56" s="90">
        <v>0</v>
      </c>
    </row>
    <row r="57" spans="1:3" ht="15.75" thickBot="1">
      <c r="A57" s="89" t="s">
        <v>46</v>
      </c>
      <c r="B57" s="59">
        <v>0</v>
      </c>
      <c r="C57" s="90">
        <v>0</v>
      </c>
    </row>
    <row r="58" spans="1:3" ht="15.75" thickBot="1">
      <c r="A58" s="89" t="s">
        <v>47</v>
      </c>
      <c r="B58" s="59">
        <v>-2992.55</v>
      </c>
      <c r="C58" s="90">
        <v>-4320.43</v>
      </c>
    </row>
    <row r="59" spans="1:3" ht="15.75" thickBot="1">
      <c r="A59" s="92" t="s">
        <v>9</v>
      </c>
      <c r="B59" s="63">
        <f>SUM(B56:B58)</f>
        <v>-2992.55</v>
      </c>
      <c r="C59" s="93">
        <f>SUM(C56:C58)</f>
        <v>-4320.43</v>
      </c>
    </row>
    <row r="60" spans="1:3" ht="15.75" thickBot="1">
      <c r="A60" s="89" t="s">
        <v>48</v>
      </c>
      <c r="B60" s="59">
        <v>0</v>
      </c>
      <c r="C60" s="90">
        <v>0</v>
      </c>
    </row>
    <row r="61" spans="1:3" ht="15.75" thickBot="1">
      <c r="A61" s="85" t="s">
        <v>49</v>
      </c>
      <c r="B61" s="81">
        <f>B50+B54+B59+B60</f>
        <v>12007.45</v>
      </c>
      <c r="C61" s="101">
        <f>C50+C54+C59+C60</f>
        <v>10679.57</v>
      </c>
    </row>
    <row r="62" spans="1:3" ht="15.75" thickBot="1">
      <c r="A62" s="87" t="s">
        <v>50</v>
      </c>
      <c r="B62" s="59"/>
      <c r="C62" s="88"/>
    </row>
    <row r="63" spans="1:3" ht="15.75" thickBot="1">
      <c r="A63" s="89" t="s">
        <v>51</v>
      </c>
      <c r="B63" s="59">
        <v>0</v>
      </c>
      <c r="C63" s="90">
        <v>0</v>
      </c>
    </row>
    <row r="64" spans="1:3" ht="15.75" thickBot="1">
      <c r="A64" s="89" t="s">
        <v>52</v>
      </c>
      <c r="B64" s="60">
        <v>0</v>
      </c>
      <c r="C64" s="91">
        <v>0</v>
      </c>
    </row>
    <row r="65" spans="1:3" ht="15.75" thickBot="1">
      <c r="A65" s="92" t="s">
        <v>9</v>
      </c>
      <c r="B65" s="63">
        <f>SUM(B63:B64)</f>
        <v>0</v>
      </c>
      <c r="C65" s="93">
        <f>SUM(C63:C64)</f>
        <v>0</v>
      </c>
    </row>
    <row r="66" spans="1:3" ht="15.75" thickBot="1">
      <c r="A66" s="102" t="s">
        <v>53</v>
      </c>
      <c r="B66" s="82"/>
      <c r="C66" s="86"/>
    </row>
    <row r="67" spans="1:3" ht="15.75" thickBot="1">
      <c r="A67" s="103" t="s">
        <v>54</v>
      </c>
      <c r="B67" s="59"/>
      <c r="C67" s="88"/>
    </row>
    <row r="68" spans="1:3" ht="15.75" thickBot="1">
      <c r="A68" s="89" t="s">
        <v>55</v>
      </c>
      <c r="B68" s="59">
        <v>0</v>
      </c>
      <c r="C68" s="90">
        <v>0</v>
      </c>
    </row>
    <row r="69" spans="1:3" ht="15.75" thickBot="1">
      <c r="A69" s="89" t="s">
        <v>56</v>
      </c>
      <c r="B69" s="59">
        <v>0</v>
      </c>
      <c r="C69" s="90">
        <v>0</v>
      </c>
    </row>
    <row r="70" spans="1:3" ht="15.75" thickBot="1">
      <c r="A70" s="89" t="s">
        <v>57</v>
      </c>
      <c r="B70" s="59">
        <v>0</v>
      </c>
      <c r="C70" s="90">
        <v>0</v>
      </c>
    </row>
    <row r="71" spans="1:3" ht="15.75" thickBot="1">
      <c r="A71" s="89" t="s">
        <v>18</v>
      </c>
      <c r="B71" s="60">
        <v>0</v>
      </c>
      <c r="C71" s="91">
        <v>0</v>
      </c>
    </row>
    <row r="72" spans="1:3" ht="15.75" thickBot="1">
      <c r="A72" s="92" t="s">
        <v>9</v>
      </c>
      <c r="B72" s="63">
        <f>SUM(B68:B71)</f>
        <v>0</v>
      </c>
      <c r="C72" s="93">
        <f>SUM(C68:C71)</f>
        <v>0</v>
      </c>
    </row>
    <row r="73" spans="1:3" ht="15.75" thickBot="1">
      <c r="A73" s="104" t="s">
        <v>58</v>
      </c>
      <c r="B73" s="59"/>
      <c r="C73" s="88"/>
    </row>
    <row r="74" spans="1:3" ht="15.75" thickBot="1">
      <c r="A74" s="89" t="s">
        <v>59</v>
      </c>
      <c r="B74" s="59">
        <v>0</v>
      </c>
      <c r="C74" s="90">
        <v>0</v>
      </c>
    </row>
    <row r="75" spans="1:3" ht="15.75" thickBot="1">
      <c r="A75" s="89" t="s">
        <v>60</v>
      </c>
      <c r="B75" s="59">
        <v>0</v>
      </c>
      <c r="C75" s="90">
        <v>0</v>
      </c>
    </row>
    <row r="76" spans="1:3" ht="15.75" thickBot="1">
      <c r="A76" s="89" t="s">
        <v>61</v>
      </c>
      <c r="B76" s="59">
        <v>0</v>
      </c>
      <c r="C76" s="90">
        <v>0</v>
      </c>
    </row>
    <row r="77" spans="1:3" ht="15.75" thickBot="1">
      <c r="A77" s="89" t="s">
        <v>62</v>
      </c>
      <c r="B77" s="59">
        <v>0</v>
      </c>
      <c r="C77" s="90">
        <v>0</v>
      </c>
    </row>
    <row r="78" spans="1:3" ht="15.75" thickBot="1">
      <c r="A78" s="89" t="s">
        <v>63</v>
      </c>
      <c r="B78" s="59">
        <v>3731.85</v>
      </c>
      <c r="C78" s="90">
        <v>0</v>
      </c>
    </row>
    <row r="79" spans="1:3" ht="15.75" thickBot="1">
      <c r="A79" s="89" t="s">
        <v>64</v>
      </c>
      <c r="B79" s="59">
        <v>4464.0600000000004</v>
      </c>
      <c r="C79" s="90">
        <v>0</v>
      </c>
    </row>
    <row r="80" spans="1:3" ht="15.75" thickBot="1">
      <c r="A80" s="89" t="s">
        <v>65</v>
      </c>
      <c r="B80" s="59">
        <v>4558.78</v>
      </c>
      <c r="C80" s="90">
        <v>0</v>
      </c>
    </row>
    <row r="81" spans="1:3" ht="15.75" thickBot="1">
      <c r="A81" s="89" t="s">
        <v>66</v>
      </c>
      <c r="B81" s="59">
        <v>754.86</v>
      </c>
      <c r="C81" s="90">
        <v>0</v>
      </c>
    </row>
    <row r="82" spans="1:3" ht="15.75" thickBot="1">
      <c r="A82" s="89" t="s">
        <v>67</v>
      </c>
      <c r="B82" s="60">
        <v>0</v>
      </c>
      <c r="C82" s="91">
        <v>0</v>
      </c>
    </row>
    <row r="83" spans="1:3" ht="15.75" thickBot="1">
      <c r="A83" s="92" t="s">
        <v>9</v>
      </c>
      <c r="B83" s="65">
        <f>SUM(B73:B82)</f>
        <v>13509.55</v>
      </c>
      <c r="C83" s="97">
        <f>SUM(C73:C82)</f>
        <v>0</v>
      </c>
    </row>
    <row r="84" spans="1:3" ht="15.75" thickBot="1">
      <c r="A84" s="89"/>
      <c r="B84" s="59"/>
      <c r="C84" s="88"/>
    </row>
    <row r="85" spans="1:3" ht="15.75" thickBot="1">
      <c r="A85" s="94" t="s">
        <v>68</v>
      </c>
      <c r="B85" s="66">
        <f>B65+B72+B83</f>
        <v>13509.55</v>
      </c>
      <c r="C85" s="98">
        <f>C65+C72+C83</f>
        <v>0</v>
      </c>
    </row>
    <row r="86" spans="1:3" ht="15.75" thickBot="1">
      <c r="A86" s="105" t="s">
        <v>69</v>
      </c>
      <c r="B86" s="106">
        <f>B61+B85</f>
        <v>25517</v>
      </c>
      <c r="C86" s="107">
        <f>C61+C85</f>
        <v>10679.57</v>
      </c>
    </row>
  </sheetData>
  <mergeCells count="2">
    <mergeCell ref="A1:C1"/>
    <mergeCell ref="A2:C2"/>
  </mergeCells>
  <printOptions horizontalCentered="1"/>
  <pageMargins left="0.11811023622047245" right="0.11811023622047245" top="0.19685039370078741" bottom="0.15748031496062992" header="0.31496062992125984" footer="0.3149606299212598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enableFormatConditionsCalculation="0">
    <tabColor theme="8" tint="-0.249977111117893"/>
  </sheetPr>
  <dimension ref="A1:H111"/>
  <sheetViews>
    <sheetView tabSelected="1" topLeftCell="A92" workbookViewId="0">
      <selection activeCell="A99" sqref="A99"/>
    </sheetView>
  </sheetViews>
  <sheetFormatPr defaultColWidth="8.85546875" defaultRowHeight="15"/>
  <cols>
    <col min="1" max="1" width="43.7109375" customWidth="1"/>
    <col min="2" max="5" width="18.28515625" customWidth="1"/>
    <col min="8" max="8" width="9.85546875" bestFit="1" customWidth="1"/>
  </cols>
  <sheetData>
    <row r="1" spans="1:5" ht="3.75" customHeight="1" thickBot="1"/>
    <row r="2" spans="1:5" ht="28.5" customHeight="1" thickTop="1">
      <c r="A2" s="146" t="str">
        <f>'B.1.1 ΙΣΟΖΥΓΙΟ-ΧΡΗΜ.ΚΑΤΑΣΤΑΣΗ'!A2:C2</f>
        <v>SAFE PASSAGE INTERNATIONAL  ΑΜΚΕ</v>
      </c>
      <c r="B2" s="139"/>
      <c r="C2" s="139"/>
      <c r="D2" s="139"/>
      <c r="E2" s="140"/>
    </row>
    <row r="3" spans="1:5" ht="10.5" customHeight="1">
      <c r="A3" s="117"/>
      <c r="B3" s="118"/>
      <c r="C3" s="118"/>
      <c r="D3" s="118"/>
      <c r="E3" s="119"/>
    </row>
    <row r="4" spans="1:5" ht="18.75" customHeight="1" thickBot="1">
      <c r="A4" s="129" t="s">
        <v>151</v>
      </c>
      <c r="B4" s="130"/>
      <c r="C4" s="130"/>
      <c r="D4" s="130"/>
      <c r="E4" s="131"/>
    </row>
    <row r="5" spans="1:5" ht="24" customHeight="1" thickBot="1">
      <c r="A5" s="126" t="s">
        <v>143</v>
      </c>
      <c r="B5" s="127"/>
      <c r="C5" s="127"/>
      <c r="D5" s="127"/>
      <c r="E5" s="128"/>
    </row>
    <row r="6" spans="1:5" ht="19.5" customHeight="1" thickTop="1" thickBot="1">
      <c r="A6" s="132" t="s">
        <v>144</v>
      </c>
      <c r="B6" s="133"/>
      <c r="C6" s="133"/>
      <c r="D6" s="133"/>
      <c r="E6" s="134"/>
    </row>
    <row r="7" spans="1:5" ht="20.100000000000001" customHeight="1" thickTop="1" thickBot="1">
      <c r="A7" s="12" t="s">
        <v>79</v>
      </c>
      <c r="B7" s="13"/>
      <c r="C7" s="14">
        <v>2020</v>
      </c>
      <c r="D7" s="13"/>
      <c r="E7" s="35">
        <v>2019</v>
      </c>
    </row>
    <row r="8" spans="1:5" ht="20.100000000000001" customHeight="1" thickBot="1">
      <c r="A8" s="15" t="s">
        <v>80</v>
      </c>
      <c r="B8" s="16"/>
      <c r="C8" s="17">
        <f>'B.1.1 ΙΣΟΖΥΓΙΟ-ΧΡΗΜ.ΚΑΤΑΣΤΑΣΗ'!B8+'B.1.1 ΙΣΟΖΥΓΙΟ-ΧΡΗΜ.ΚΑΤΑΣΤΑΣΗ'!B15</f>
        <v>0</v>
      </c>
      <c r="D8" s="16"/>
      <c r="E8" s="69">
        <f>'B.1.1 ΙΣΟΖΥΓΙΟ-ΧΡΗΜ.ΚΑΤΑΣΤΑΣΗ'!B8+'B.1.1 ΙΣΟΖΥΓΙΟ-ΧΡΗΜ.ΚΑΤΑΣΤΑΣΗ'!C15</f>
        <v>0</v>
      </c>
    </row>
    <row r="9" spans="1:5" ht="20.100000000000001" customHeight="1" thickBot="1">
      <c r="A9" s="15" t="s">
        <v>81</v>
      </c>
      <c r="B9" s="18">
        <f>'B.1.1 ΙΣΟΖΥΓΙΟ-ΧΡΗΜ.ΚΑΤΑΣΤΑΣΗ'!B11+'B.1.1 ΙΣΟΖΥΓΙΟ-ΧΡΗΜ.ΚΑΤΑΣΤΑΣΗ'!B16</f>
        <v>0</v>
      </c>
      <c r="C9" s="19"/>
      <c r="D9" s="18">
        <f>'B.1.1 ΙΣΟΖΥΓΙΟ-ΧΡΗΜ.ΚΑΤΑΣΤΑΣΗ'!D11+'B.1.1 ΙΣΟΖΥΓΙΟ-ΧΡΗΜ.ΚΑΤΑΣΤΑΣΗ'!D16</f>
        <v>0</v>
      </c>
      <c r="E9" s="70"/>
    </row>
    <row r="10" spans="1:5" ht="20.100000000000001" customHeight="1" thickBot="1">
      <c r="A10" s="15" t="s">
        <v>94</v>
      </c>
      <c r="B10" s="20">
        <v>0</v>
      </c>
      <c r="C10" s="21"/>
      <c r="D10" s="20">
        <v>0</v>
      </c>
      <c r="E10" s="71"/>
    </row>
    <row r="11" spans="1:5" ht="20.100000000000001" customHeight="1" thickBot="1">
      <c r="A11" s="15" t="s">
        <v>95</v>
      </c>
      <c r="B11" s="16"/>
      <c r="C11" s="22">
        <f>C8+B9+B10</f>
        <v>0</v>
      </c>
      <c r="D11" s="16"/>
      <c r="E11" s="72">
        <f>E8+D9+D10</f>
        <v>0</v>
      </c>
    </row>
    <row r="12" spans="1:5" ht="20.100000000000001" customHeight="1" thickBot="1">
      <c r="A12" s="15" t="s">
        <v>21</v>
      </c>
      <c r="B12" s="16"/>
      <c r="C12" s="20">
        <f>'B.1.1 ΙΣΟΖΥΓΙΟ-ΧΡΗΜ.ΚΑΤΑΣΤΑΣΗ'!B33</f>
        <v>0</v>
      </c>
      <c r="D12" s="16"/>
      <c r="E12" s="73">
        <f>'B.1.1 ΙΣΟΖΥΓΙΟ-ΧΡΗΜ.ΚΑΤΑΣΤΑΣΗ'!C33</f>
        <v>0</v>
      </c>
    </row>
    <row r="13" spans="1:5" ht="20.100000000000001" customHeight="1" thickBot="1">
      <c r="A13" s="15" t="s">
        <v>82</v>
      </c>
      <c r="B13" s="16"/>
      <c r="C13" s="20">
        <f>'B.1.1 ΙΣΟΖΥΓΙΟ-ΧΡΗΜ.ΚΑΤΑΣΤΑΣΗ'!B23+'B.1.1 ΙΣΟΖΥΓΙΟ-ΧΡΗΜ.ΚΑΤΑΣΤΑΣΗ'!B37</f>
        <v>300</v>
      </c>
      <c r="D13" s="16"/>
      <c r="E13" s="73">
        <f>'B.1.1 ΙΣΟΖΥΓΙΟ-ΧΡΗΜ.ΚΑΤΑΣΤΑΣΗ'!B23+'B.1.1 ΙΣΟΖΥΓΙΟ-ΧΡΗΜ.ΚΑΤΑΣΤΑΣΗ'!C37</f>
        <v>10679.57</v>
      </c>
    </row>
    <row r="14" spans="1:5" ht="20.100000000000001" customHeight="1" thickBot="1">
      <c r="A14" s="15" t="s">
        <v>83</v>
      </c>
      <c r="B14" s="16"/>
      <c r="C14" s="20">
        <f>'B.1.1 ΙΣΟΖΥΓΙΟ-ΧΡΗΜ.ΚΑΤΑΣΤΑΣΗ'!B35+'B.1.1 ΙΣΟΖΥΓΙΟ-ΧΡΗΜ.ΚΑΤΑΣΤΑΣΗ'!B39</f>
        <v>0</v>
      </c>
      <c r="D14" s="16"/>
      <c r="E14" s="73">
        <f>'B.1.1 ΙΣΟΖΥΓΙΟ-ΧΡΗΜ.ΚΑΤΑΣΤΑΣΗ'!B35+'B.1.1 ΙΣΟΖΥΓΙΟ-ΧΡΗΜ.ΚΑΤΑΣΤΑΣΗ'!C39</f>
        <v>0</v>
      </c>
    </row>
    <row r="15" spans="1:5" ht="20.100000000000001" customHeight="1" thickBot="1">
      <c r="A15" s="15" t="s">
        <v>140</v>
      </c>
      <c r="B15" s="16"/>
      <c r="C15" s="23">
        <f>'B.1.1 ΙΣΟΖΥΓΙΟ-ΧΡΗΜ.ΚΑΤΑΣΤΑΣΗ'!B40</f>
        <v>25217</v>
      </c>
      <c r="D15" s="16"/>
      <c r="E15" s="74">
        <f>'B.1.1 ΙΣΟΖΥΓΙΟ-ΧΡΗΜ.ΚΑΤΑΣΤΑΣΗ'!C40</f>
        <v>0</v>
      </c>
    </row>
    <row r="16" spans="1:5" ht="20.100000000000001" customHeight="1" thickBot="1">
      <c r="A16" s="24" t="s">
        <v>34</v>
      </c>
      <c r="B16" s="16"/>
      <c r="C16" s="25">
        <f>C11+C12+C13+C14+C15</f>
        <v>25517</v>
      </c>
      <c r="D16" s="16"/>
      <c r="E16" s="75">
        <f>E11+E12+E13+E14+E15</f>
        <v>10679.57</v>
      </c>
    </row>
    <row r="17" spans="1:8" ht="20.100000000000001" customHeight="1" thickBot="1">
      <c r="A17" s="26" t="s">
        <v>84</v>
      </c>
      <c r="B17" s="16"/>
      <c r="C17" s="22"/>
      <c r="D17" s="16"/>
      <c r="E17" s="72"/>
    </row>
    <row r="18" spans="1:8" ht="20.100000000000001" customHeight="1" thickBot="1">
      <c r="A18" s="15" t="s">
        <v>85</v>
      </c>
      <c r="B18" s="16"/>
      <c r="C18" s="20">
        <f>'B.1.1 ΙΣΟΖΥΓΙΟ-ΧΡΗΜ.ΚΑΤΑΣΤΑΣΗ'!B61</f>
        <v>12007.45</v>
      </c>
      <c r="D18" s="16"/>
      <c r="E18" s="73">
        <f>'B.1.1 ΙΣΟΖΥΓΙΟ-ΧΡΗΜ.ΚΑΤΑΣΤΑΣΗ'!C61</f>
        <v>10679.57</v>
      </c>
    </row>
    <row r="19" spans="1:8" ht="20.100000000000001" customHeight="1" thickBot="1">
      <c r="A19" s="15" t="s">
        <v>54</v>
      </c>
      <c r="B19" s="16"/>
      <c r="C19" s="20">
        <f>'B.1.1 ΙΣΟΖΥΓΙΟ-ΧΡΗΜ.ΚΑΤΑΣΤΑΣΗ'!B72</f>
        <v>0</v>
      </c>
      <c r="D19" s="16"/>
      <c r="E19" s="73">
        <f>'B.1.1 ΙΣΟΖΥΓΙΟ-ΧΡΗΜ.ΚΑΤΑΣΤΑΣΗ'!C72</f>
        <v>0</v>
      </c>
    </row>
    <row r="20" spans="1:8" ht="20.100000000000001" customHeight="1" thickBot="1">
      <c r="A20" s="15" t="s">
        <v>58</v>
      </c>
      <c r="B20" s="16"/>
      <c r="C20" s="17">
        <f>'B.1.1 ΙΣΟΖΥΓΙΟ-ΧΡΗΜ.ΚΑΤΑΣΤΑΣΗ'!B85</f>
        <v>13509.55</v>
      </c>
      <c r="D20" s="16"/>
      <c r="E20" s="69">
        <f>'B.1.1 ΙΣΟΖΥΓΙΟ-ΧΡΗΜ.ΚΑΤΑΣΤΑΣΗ'!C85</f>
        <v>0</v>
      </c>
    </row>
    <row r="21" spans="1:8" ht="20.100000000000001" customHeight="1" thickBot="1">
      <c r="A21" s="36" t="s">
        <v>86</v>
      </c>
      <c r="B21" s="37"/>
      <c r="C21" s="25">
        <f>C18+C19+C20</f>
        <v>25517</v>
      </c>
      <c r="D21" s="37"/>
      <c r="E21" s="75">
        <f>E18+E19+E20</f>
        <v>10679.57</v>
      </c>
      <c r="G21" s="4">
        <f>E16-E21</f>
        <v>0</v>
      </c>
      <c r="H21" s="4">
        <f>C16-C21</f>
        <v>0</v>
      </c>
    </row>
    <row r="22" spans="1:8" ht="13.5" customHeight="1" thickTop="1">
      <c r="A22" s="27"/>
      <c r="B22" s="28"/>
      <c r="C22" s="28"/>
      <c r="D22" s="28"/>
      <c r="E22" s="29"/>
      <c r="F22" s="2"/>
    </row>
    <row r="23" spans="1:8" ht="15.75" thickBot="1">
      <c r="A23" s="27"/>
      <c r="B23" s="28"/>
      <c r="C23" s="28"/>
      <c r="D23" s="28"/>
      <c r="E23" s="29"/>
      <c r="F23" s="2"/>
    </row>
    <row r="24" spans="1:8" ht="15.75" thickTop="1">
      <c r="A24" s="138" t="s">
        <v>93</v>
      </c>
      <c r="B24" s="139"/>
      <c r="C24" s="139"/>
      <c r="D24" s="139"/>
      <c r="E24" s="140"/>
      <c r="F24" s="2"/>
    </row>
    <row r="25" spans="1:8" ht="15.75" thickBot="1">
      <c r="A25" s="126" t="s">
        <v>137</v>
      </c>
      <c r="B25" s="127"/>
      <c r="C25" s="127"/>
      <c r="D25" s="127"/>
      <c r="E25" s="128"/>
      <c r="F25" s="2"/>
    </row>
    <row r="26" spans="1:8" ht="20.100000000000001" customHeight="1" thickTop="1" thickBot="1">
      <c r="A26" s="30"/>
      <c r="B26" s="31"/>
      <c r="C26" s="8">
        <v>2020</v>
      </c>
      <c r="D26" s="31"/>
      <c r="E26" s="76">
        <v>2019</v>
      </c>
      <c r="F26" s="2"/>
    </row>
    <row r="27" spans="1:8" ht="20.100000000000001" customHeight="1" thickBot="1">
      <c r="A27" s="141" t="s">
        <v>70</v>
      </c>
      <c r="B27" s="142"/>
      <c r="C27" s="59">
        <v>0</v>
      </c>
      <c r="D27" s="28"/>
      <c r="E27" s="77">
        <v>0</v>
      </c>
      <c r="F27" s="2"/>
    </row>
    <row r="28" spans="1:8" ht="20.100000000000001" customHeight="1" thickBot="1">
      <c r="A28" s="115" t="s">
        <v>71</v>
      </c>
      <c r="B28" s="116"/>
      <c r="C28" s="59">
        <v>70080.81</v>
      </c>
      <c r="D28" s="28"/>
      <c r="E28" s="77">
        <v>0</v>
      </c>
      <c r="F28" s="2"/>
    </row>
    <row r="29" spans="1:8" ht="20.100000000000001" customHeight="1" thickBot="1">
      <c r="A29" s="115" t="s">
        <v>76</v>
      </c>
      <c r="B29" s="116"/>
      <c r="C29" s="59">
        <v>0</v>
      </c>
      <c r="D29" s="28"/>
      <c r="E29" s="77">
        <v>0</v>
      </c>
      <c r="F29" s="2"/>
    </row>
    <row r="30" spans="1:8" ht="20.100000000000001" customHeight="1" thickBot="1">
      <c r="A30" s="115" t="s">
        <v>77</v>
      </c>
      <c r="B30" s="116"/>
      <c r="C30" s="59">
        <v>0</v>
      </c>
      <c r="D30" s="28"/>
      <c r="E30" s="77">
        <v>0</v>
      </c>
      <c r="F30" s="2"/>
    </row>
    <row r="31" spans="1:8" ht="20.100000000000001" customHeight="1" thickBot="1">
      <c r="A31" s="115" t="s">
        <v>78</v>
      </c>
      <c r="B31" s="116"/>
      <c r="C31" s="59">
        <v>0</v>
      </c>
      <c r="D31" s="28"/>
      <c r="E31" s="77">
        <v>0</v>
      </c>
      <c r="F31" s="2"/>
    </row>
    <row r="32" spans="1:8" ht="20.100000000000001" customHeight="1" thickBot="1">
      <c r="A32" s="115" t="s">
        <v>87</v>
      </c>
      <c r="B32" s="116"/>
      <c r="C32" s="68">
        <v>0</v>
      </c>
      <c r="D32" s="28"/>
      <c r="E32" s="77">
        <v>0</v>
      </c>
      <c r="F32" s="2"/>
    </row>
    <row r="33" spans="1:6" ht="20.100000000000001" customHeight="1" thickBot="1">
      <c r="A33" s="115" t="s">
        <v>72</v>
      </c>
      <c r="B33" s="116"/>
      <c r="C33" s="59">
        <v>68544.600000000006</v>
      </c>
      <c r="D33" s="28"/>
      <c r="E33" s="77">
        <v>4320.43</v>
      </c>
      <c r="F33" s="2"/>
    </row>
    <row r="34" spans="1:6" ht="20.100000000000001" customHeight="1" thickBot="1">
      <c r="A34" s="115" t="s">
        <v>152</v>
      </c>
      <c r="B34" s="116"/>
      <c r="C34" s="59">
        <v>208.33</v>
      </c>
      <c r="D34" s="28"/>
      <c r="E34" s="77">
        <v>0</v>
      </c>
      <c r="F34" s="2"/>
    </row>
    <row r="35" spans="1:6" ht="20.100000000000001" customHeight="1" thickBot="1">
      <c r="A35" s="115" t="s">
        <v>73</v>
      </c>
      <c r="B35" s="116"/>
      <c r="C35" s="59">
        <v>0</v>
      </c>
      <c r="D35" s="28"/>
      <c r="E35" s="77">
        <v>0</v>
      </c>
      <c r="F35" s="2"/>
    </row>
    <row r="36" spans="1:6" ht="20.100000000000001" customHeight="1" thickBot="1">
      <c r="A36" s="115" t="s">
        <v>88</v>
      </c>
      <c r="B36" s="116"/>
      <c r="C36" s="60">
        <v>0</v>
      </c>
      <c r="D36" s="28"/>
      <c r="E36" s="78">
        <v>0</v>
      </c>
      <c r="F36" s="2"/>
    </row>
    <row r="37" spans="1:6" ht="20.100000000000001" customHeight="1" thickBot="1">
      <c r="A37" s="24" t="s">
        <v>74</v>
      </c>
      <c r="B37" s="28"/>
      <c r="C37" s="61">
        <f>C27+C28-C29-C30-C31-C32-C33-C34+C35-C36</f>
        <v>1327.8799999999919</v>
      </c>
      <c r="D37" s="28"/>
      <c r="E37" s="79">
        <f>E27+E28-E29-E30-E31-E32-E33+E35-E36</f>
        <v>-4320.43</v>
      </c>
      <c r="F37" s="2"/>
    </row>
    <row r="38" spans="1:6" ht="20.100000000000001" customHeight="1" thickBot="1">
      <c r="A38" s="15" t="s">
        <v>89</v>
      </c>
      <c r="B38" s="28"/>
      <c r="C38" s="60">
        <v>0</v>
      </c>
      <c r="D38" s="28"/>
      <c r="E38" s="78">
        <v>0</v>
      </c>
      <c r="F38" s="2"/>
    </row>
    <row r="39" spans="1:6" ht="20.100000000000001" customHeight="1" thickBot="1">
      <c r="A39" s="24" t="s">
        <v>75</v>
      </c>
      <c r="B39" s="28"/>
      <c r="C39" s="62">
        <f>C37-C38</f>
        <v>1327.8799999999919</v>
      </c>
      <c r="D39" s="28"/>
      <c r="E39" s="80">
        <f>E37-E38</f>
        <v>-4320.43</v>
      </c>
      <c r="F39" s="2"/>
    </row>
    <row r="40" spans="1:6" ht="8.25" customHeight="1">
      <c r="A40" s="27"/>
      <c r="B40" s="28"/>
      <c r="C40" s="28"/>
      <c r="D40" s="28"/>
      <c r="E40" s="29"/>
      <c r="F40" s="2"/>
    </row>
    <row r="41" spans="1:6" ht="11.25" customHeight="1">
      <c r="A41" s="27"/>
      <c r="B41" s="28"/>
      <c r="C41" s="28"/>
      <c r="D41" s="28"/>
      <c r="E41" s="29"/>
      <c r="F41" s="2"/>
    </row>
    <row r="42" spans="1:6" ht="9.75" customHeight="1" thickBot="1">
      <c r="A42" s="32"/>
      <c r="B42" s="33"/>
      <c r="C42" s="33"/>
      <c r="D42" s="33"/>
      <c r="E42" s="34"/>
      <c r="F42" s="2"/>
    </row>
    <row r="43" spans="1:6" ht="27" customHeight="1" thickTop="1">
      <c r="A43" s="135" t="s">
        <v>138</v>
      </c>
      <c r="B43" s="136"/>
      <c r="C43" s="136"/>
      <c r="D43" s="136"/>
      <c r="E43" s="137"/>
    </row>
    <row r="44" spans="1:6">
      <c r="A44" s="9"/>
      <c r="B44" s="3"/>
      <c r="C44" s="3"/>
      <c r="D44" s="3"/>
      <c r="E44" s="10"/>
    </row>
    <row r="45" spans="1:6">
      <c r="A45" s="11" t="s">
        <v>146</v>
      </c>
      <c r="B45" s="143" t="s">
        <v>147</v>
      </c>
      <c r="C45" s="145"/>
      <c r="D45" s="143" t="s">
        <v>90</v>
      </c>
      <c r="E45" s="144"/>
    </row>
    <row r="46" spans="1:6">
      <c r="A46" s="9"/>
      <c r="B46" s="3"/>
      <c r="C46" s="3"/>
      <c r="D46" s="3"/>
      <c r="E46" s="10"/>
    </row>
    <row r="47" spans="1:6">
      <c r="A47" s="9"/>
      <c r="B47" s="3"/>
      <c r="C47" s="3"/>
      <c r="D47" s="3"/>
      <c r="E47" s="10"/>
    </row>
    <row r="48" spans="1:6">
      <c r="A48" s="9"/>
      <c r="B48" s="3"/>
      <c r="C48" s="3"/>
      <c r="D48" s="3"/>
      <c r="E48" s="10"/>
    </row>
    <row r="49" spans="1:5">
      <c r="A49" s="9"/>
      <c r="B49" s="3"/>
      <c r="C49" s="3"/>
      <c r="D49" s="3"/>
      <c r="E49" s="10"/>
    </row>
    <row r="50" spans="1:5">
      <c r="A50" s="11"/>
      <c r="B50" s="151"/>
      <c r="C50" s="152"/>
      <c r="D50" s="143" t="s">
        <v>91</v>
      </c>
      <c r="E50" s="144"/>
    </row>
    <row r="51" spans="1:5">
      <c r="A51" s="11" t="s">
        <v>159</v>
      </c>
      <c r="B51" s="143"/>
      <c r="C51" s="145"/>
      <c r="D51" s="143" t="s">
        <v>96</v>
      </c>
      <c r="E51" s="144"/>
    </row>
    <row r="52" spans="1:5">
      <c r="A52" s="9"/>
      <c r="B52" s="3"/>
      <c r="C52" s="3"/>
      <c r="D52" s="143" t="s">
        <v>92</v>
      </c>
      <c r="E52" s="144"/>
    </row>
    <row r="53" spans="1:5">
      <c r="A53" s="9" t="s">
        <v>161</v>
      </c>
      <c r="B53" s="3"/>
      <c r="C53" s="3"/>
      <c r="D53" s="3"/>
      <c r="E53" s="10"/>
    </row>
    <row r="54" spans="1:5" ht="15.75" thickBot="1">
      <c r="A54" s="5"/>
      <c r="B54" s="6"/>
      <c r="C54" s="6"/>
      <c r="D54" s="6"/>
      <c r="E54" s="7"/>
    </row>
    <row r="55" spans="1:5" ht="16.5" thickTop="1" thickBot="1"/>
    <row r="56" spans="1:5" ht="24.75" thickTop="1" thickBot="1">
      <c r="A56" s="181"/>
      <c r="B56" s="182"/>
      <c r="C56" s="182"/>
      <c r="D56" s="182"/>
      <c r="E56" s="183"/>
    </row>
    <row r="57" spans="1:5" ht="22.5" customHeight="1" thickTop="1">
      <c r="A57" s="146" t="s">
        <v>160</v>
      </c>
      <c r="B57" s="139"/>
      <c r="C57" s="139"/>
      <c r="D57" s="139"/>
      <c r="E57" s="140"/>
    </row>
    <row r="58" spans="1:5" ht="7.5" customHeight="1">
      <c r="A58" s="117"/>
      <c r="B58" s="118"/>
      <c r="C58" s="118"/>
      <c r="D58" s="118"/>
      <c r="E58" s="119"/>
    </row>
    <row r="59" spans="1:5" ht="16.5" customHeight="1" thickBot="1">
      <c r="A59" s="129" t="str">
        <f>A4</f>
        <v>δ.τ.   SAFE PASSAGE INTERNATIONAL</v>
      </c>
      <c r="B59" s="130"/>
      <c r="C59" s="130"/>
      <c r="D59" s="130"/>
      <c r="E59" s="131"/>
    </row>
    <row r="60" spans="1:5" ht="19.5" customHeight="1" thickTop="1">
      <c r="A60" s="181" t="s">
        <v>97</v>
      </c>
      <c r="B60" s="182"/>
      <c r="C60" s="182"/>
      <c r="D60" s="182"/>
      <c r="E60" s="183"/>
    </row>
    <row r="61" spans="1:5" ht="18.75">
      <c r="A61" s="184" t="s">
        <v>98</v>
      </c>
      <c r="B61" s="185"/>
      <c r="C61" s="185"/>
      <c r="D61" s="185"/>
      <c r="E61" s="186"/>
    </row>
    <row r="62" spans="1:5">
      <c r="A62" s="187" t="s">
        <v>99</v>
      </c>
      <c r="B62" s="188"/>
      <c r="C62" s="188"/>
      <c r="D62" s="188"/>
      <c r="E62" s="189"/>
    </row>
    <row r="63" spans="1:5">
      <c r="A63" s="178" t="str">
        <f>A5</f>
        <v>2ος ΙΣΟΛΟΓΙΣΜΟΣ ΤΗΣ 31/12/2020       (01/01/2020-31/12/2020)</v>
      </c>
      <c r="B63" s="179"/>
      <c r="C63" s="179"/>
      <c r="D63" s="179"/>
      <c r="E63" s="180"/>
    </row>
    <row r="64" spans="1:5" ht="20.100000000000001" customHeight="1">
      <c r="A64" s="147" t="s">
        <v>100</v>
      </c>
      <c r="B64" s="148"/>
      <c r="C64" s="120" t="str">
        <f>A57</f>
        <v xml:space="preserve"> </v>
      </c>
      <c r="D64" s="121"/>
      <c r="E64" s="122"/>
    </row>
    <row r="65" spans="1:5" ht="20.100000000000001" customHeight="1">
      <c r="A65" s="149" t="s">
        <v>101</v>
      </c>
      <c r="B65" s="150"/>
      <c r="C65" s="123"/>
      <c r="D65" s="124"/>
      <c r="E65" s="125"/>
    </row>
    <row r="66" spans="1:5" ht="20.100000000000001" customHeight="1">
      <c r="A66" s="147" t="s">
        <v>102</v>
      </c>
      <c r="B66" s="148"/>
      <c r="C66" s="46" t="s">
        <v>148</v>
      </c>
      <c r="D66" s="47"/>
      <c r="E66" s="50"/>
    </row>
    <row r="67" spans="1:5" ht="20.100000000000001" customHeight="1">
      <c r="A67" s="149" t="s">
        <v>103</v>
      </c>
      <c r="B67" s="150"/>
      <c r="C67" s="48"/>
      <c r="D67" s="49"/>
      <c r="E67" s="51"/>
    </row>
    <row r="68" spans="1:5" ht="20.100000000000001" customHeight="1">
      <c r="A68" s="147" t="s">
        <v>104</v>
      </c>
      <c r="B68" s="148"/>
      <c r="C68" s="56" t="s">
        <v>141</v>
      </c>
      <c r="D68" s="47"/>
      <c r="E68" s="50"/>
    </row>
    <row r="69" spans="1:5" ht="20.100000000000001" customHeight="1">
      <c r="A69" s="149" t="s">
        <v>105</v>
      </c>
      <c r="B69" s="150"/>
      <c r="C69" s="48"/>
      <c r="D69" s="49"/>
      <c r="E69" s="51"/>
    </row>
    <row r="70" spans="1:5" ht="20.100000000000001" customHeight="1">
      <c r="A70" s="147" t="s">
        <v>106</v>
      </c>
      <c r="B70" s="148"/>
      <c r="C70" s="46" t="s">
        <v>149</v>
      </c>
      <c r="D70" s="47"/>
      <c r="E70" s="50"/>
    </row>
    <row r="71" spans="1:5" ht="20.100000000000001" customHeight="1">
      <c r="A71" s="149" t="s">
        <v>107</v>
      </c>
      <c r="B71" s="150"/>
      <c r="C71" s="48"/>
      <c r="D71" s="49"/>
      <c r="E71" s="51"/>
    </row>
    <row r="72" spans="1:5" ht="20.100000000000001" customHeight="1">
      <c r="A72" s="52" t="s">
        <v>108</v>
      </c>
      <c r="B72" s="39"/>
      <c r="C72" s="56" t="s">
        <v>135</v>
      </c>
      <c r="D72" s="176">
        <v>151609201000</v>
      </c>
      <c r="E72" s="177"/>
    </row>
    <row r="73" spans="1:5" ht="20.100000000000001" customHeight="1">
      <c r="A73" s="53" t="s">
        <v>109</v>
      </c>
      <c r="B73" s="41"/>
      <c r="C73" s="40"/>
      <c r="D73" s="45"/>
      <c r="E73" s="54"/>
    </row>
    <row r="74" spans="1:5" ht="20.100000000000001" customHeight="1">
      <c r="A74" s="52" t="s">
        <v>110</v>
      </c>
      <c r="B74" s="39"/>
      <c r="C74" s="153" t="s">
        <v>150</v>
      </c>
      <c r="D74" s="154"/>
      <c r="E74" s="155"/>
    </row>
    <row r="75" spans="1:5" ht="25.5" customHeight="1">
      <c r="A75" s="53" t="s">
        <v>111</v>
      </c>
      <c r="B75" s="41"/>
      <c r="C75" s="156"/>
      <c r="D75" s="157"/>
      <c r="E75" s="158"/>
    </row>
    <row r="76" spans="1:5" ht="20.100000000000001" customHeight="1">
      <c r="A76" s="52" t="s">
        <v>112</v>
      </c>
      <c r="B76" s="39"/>
      <c r="C76" s="2" t="s">
        <v>128</v>
      </c>
      <c r="D76" s="2"/>
      <c r="E76" s="38"/>
    </row>
    <row r="77" spans="1:5" ht="14.25" customHeight="1">
      <c r="A77" s="53" t="s">
        <v>113</v>
      </c>
      <c r="B77" s="41"/>
      <c r="C77" s="2"/>
      <c r="D77" s="2"/>
      <c r="E77" s="38"/>
    </row>
    <row r="78" spans="1:5" ht="20.100000000000001" customHeight="1">
      <c r="A78" s="52" t="s">
        <v>114</v>
      </c>
      <c r="B78" s="39"/>
      <c r="C78" s="57" t="s">
        <v>136</v>
      </c>
      <c r="D78" s="44"/>
      <c r="E78" s="55"/>
    </row>
    <row r="79" spans="1:5" ht="15.75" customHeight="1">
      <c r="A79" s="53" t="s">
        <v>115</v>
      </c>
      <c r="B79" s="41"/>
      <c r="C79" s="40"/>
      <c r="D79" s="45"/>
      <c r="E79" s="54"/>
    </row>
    <row r="80" spans="1:5" ht="20.100000000000001" customHeight="1">
      <c r="A80" s="52" t="s">
        <v>116</v>
      </c>
      <c r="B80" s="39"/>
      <c r="C80" s="159" t="s">
        <v>129</v>
      </c>
      <c r="D80" s="160"/>
      <c r="E80" s="161"/>
    </row>
    <row r="81" spans="1:5" ht="20.100000000000001" customHeight="1">
      <c r="A81" s="53" t="s">
        <v>117</v>
      </c>
      <c r="B81" s="41"/>
      <c r="C81" s="159"/>
      <c r="D81" s="160"/>
      <c r="E81" s="161"/>
    </row>
    <row r="82" spans="1:5" ht="20.100000000000001" customHeight="1">
      <c r="A82" s="52" t="s">
        <v>118</v>
      </c>
      <c r="B82" s="39"/>
      <c r="C82" s="162" t="s">
        <v>130</v>
      </c>
      <c r="D82" s="163"/>
      <c r="E82" s="164"/>
    </row>
    <row r="83" spans="1:5" ht="21" customHeight="1">
      <c r="A83" s="9" t="s">
        <v>119</v>
      </c>
      <c r="B83" s="43"/>
      <c r="C83" s="165"/>
      <c r="D83" s="166"/>
      <c r="E83" s="167"/>
    </row>
    <row r="84" spans="1:5" ht="20.100000000000001" customHeight="1">
      <c r="A84" s="52" t="s">
        <v>120</v>
      </c>
      <c r="B84" s="39"/>
      <c r="C84" s="2" t="s">
        <v>131</v>
      </c>
      <c r="D84" s="2"/>
      <c r="E84" s="38"/>
    </row>
    <row r="85" spans="1:5" ht="20.100000000000001" customHeight="1">
      <c r="A85" s="53" t="s">
        <v>121</v>
      </c>
      <c r="B85" s="41"/>
      <c r="C85" s="2"/>
      <c r="D85" s="2"/>
      <c r="E85" s="38"/>
    </row>
    <row r="86" spans="1:5" ht="20.100000000000001" customHeight="1">
      <c r="A86" s="52" t="s">
        <v>122</v>
      </c>
      <c r="B86" s="39"/>
      <c r="C86" s="162" t="s">
        <v>132</v>
      </c>
      <c r="D86" s="163"/>
      <c r="E86" s="164"/>
    </row>
    <row r="87" spans="1:5" ht="20.100000000000001" customHeight="1">
      <c r="A87" s="53" t="s">
        <v>123</v>
      </c>
      <c r="B87" s="41"/>
      <c r="C87" s="165"/>
      <c r="D87" s="166"/>
      <c r="E87" s="167"/>
    </row>
    <row r="88" spans="1:5" ht="24.75" customHeight="1">
      <c r="A88" s="52" t="s">
        <v>124</v>
      </c>
      <c r="B88" s="39"/>
      <c r="C88" s="162" t="s">
        <v>133</v>
      </c>
      <c r="D88" s="163"/>
      <c r="E88" s="164"/>
    </row>
    <row r="89" spans="1:5" ht="24" customHeight="1">
      <c r="A89" s="53" t="s">
        <v>125</v>
      </c>
      <c r="B89" s="41"/>
      <c r="C89" s="165"/>
      <c r="D89" s="166"/>
      <c r="E89" s="167"/>
    </row>
    <row r="90" spans="1:5" ht="30.75" customHeight="1">
      <c r="A90" s="52" t="s">
        <v>126</v>
      </c>
      <c r="B90" s="43"/>
      <c r="C90" s="173" t="s">
        <v>153</v>
      </c>
      <c r="D90" s="174"/>
      <c r="E90" s="175"/>
    </row>
    <row r="91" spans="1:5" ht="42" customHeight="1">
      <c r="A91" s="52"/>
      <c r="B91" s="39"/>
      <c r="C91" s="168" t="s">
        <v>134</v>
      </c>
      <c r="D91" s="163"/>
      <c r="E91" s="164"/>
    </row>
    <row r="92" spans="1:5" ht="26.25" customHeight="1" thickBot="1">
      <c r="A92" s="58" t="s">
        <v>127</v>
      </c>
      <c r="B92" s="43"/>
      <c r="C92" s="159"/>
      <c r="D92" s="169"/>
      <c r="E92" s="161"/>
    </row>
    <row r="93" spans="1:5" ht="69.75" customHeight="1" thickTop="1" thickBot="1">
      <c r="A93" s="58"/>
      <c r="B93" s="42"/>
      <c r="C93" s="170"/>
      <c r="D93" s="171"/>
      <c r="E93" s="172"/>
    </row>
    <row r="94" spans="1:5" ht="16.5" thickTop="1" thickBot="1"/>
    <row r="95" spans="1:5" ht="15.75" thickTop="1">
      <c r="A95" s="135" t="str">
        <f>A43</f>
        <v>ΑΘΗΝΑ  16 ΑΠΡΙΛΙΟΥ  2021</v>
      </c>
      <c r="B95" s="136"/>
      <c r="C95" s="136"/>
      <c r="D95" s="136"/>
      <c r="E95" s="137"/>
    </row>
    <row r="96" spans="1:5">
      <c r="A96" s="9"/>
      <c r="B96" s="3"/>
      <c r="C96" s="3"/>
      <c r="D96" s="3"/>
      <c r="E96" s="10"/>
    </row>
    <row r="97" spans="1:8">
      <c r="A97" s="11" t="str">
        <f>A45</f>
        <v>Ο ΔΙΑΧΕΙΡΙΣΤΗΣ</v>
      </c>
      <c r="B97" s="143" t="str">
        <f>B45</f>
        <v>Ο ΕΤΑΙΡΟΣ</v>
      </c>
      <c r="C97" s="145"/>
      <c r="D97" s="143" t="s">
        <v>90</v>
      </c>
      <c r="E97" s="144"/>
    </row>
    <row r="98" spans="1:8">
      <c r="A98" s="9"/>
      <c r="B98" s="3"/>
      <c r="C98" s="3"/>
      <c r="D98" s="3"/>
      <c r="E98" s="10"/>
      <c r="H98" t="s">
        <v>154</v>
      </c>
    </row>
    <row r="99" spans="1:8">
      <c r="A99" s="108" t="s">
        <v>162</v>
      </c>
      <c r="B99" s="3"/>
      <c r="C99" s="3"/>
      <c r="D99" s="3"/>
      <c r="E99" s="10"/>
      <c r="H99" t="s">
        <v>155</v>
      </c>
    </row>
    <row r="100" spans="1:8">
      <c r="A100" s="9"/>
      <c r="B100" s="3"/>
      <c r="C100" s="3"/>
      <c r="D100" s="3"/>
      <c r="E100" s="10"/>
      <c r="H100" t="s">
        <v>156</v>
      </c>
    </row>
    <row r="101" spans="1:8">
      <c r="A101" s="9"/>
      <c r="B101" s="3"/>
      <c r="C101" s="3"/>
      <c r="D101" s="3"/>
      <c r="E101" s="10"/>
      <c r="H101" t="s">
        <v>157</v>
      </c>
    </row>
    <row r="102" spans="1:8">
      <c r="A102" s="11"/>
      <c r="B102" s="151"/>
      <c r="C102" s="152"/>
      <c r="D102" s="143" t="s">
        <v>91</v>
      </c>
      <c r="E102" s="144"/>
    </row>
    <row r="103" spans="1:8">
      <c r="A103" s="11"/>
      <c r="B103" s="143"/>
      <c r="C103" s="145"/>
      <c r="D103" s="143" t="s">
        <v>96</v>
      </c>
      <c r="E103" s="144"/>
      <c r="H103" t="s">
        <v>158</v>
      </c>
    </row>
    <row r="104" spans="1:8">
      <c r="A104" s="9"/>
      <c r="B104" s="3"/>
      <c r="C104" s="3"/>
      <c r="D104" s="143" t="s">
        <v>92</v>
      </c>
      <c r="E104" s="144"/>
    </row>
    <row r="105" spans="1:8" ht="6.75" customHeight="1" thickBot="1">
      <c r="A105" s="5"/>
      <c r="B105" s="6"/>
      <c r="C105" s="6"/>
      <c r="D105" s="6"/>
      <c r="E105" s="7"/>
    </row>
    <row r="106" spans="1:8" ht="15.75" thickTop="1"/>
    <row r="107" spans="1:8">
      <c r="B107" t="s">
        <v>163</v>
      </c>
    </row>
    <row r="108" spans="1:8">
      <c r="B108" t="s">
        <v>164</v>
      </c>
    </row>
    <row r="110" spans="1:8">
      <c r="B110" t="s">
        <v>165</v>
      </c>
    </row>
    <row r="111" spans="1:8">
      <c r="B111" t="s">
        <v>166</v>
      </c>
    </row>
  </sheetData>
  <mergeCells count="58">
    <mergeCell ref="A2:E2"/>
    <mergeCell ref="A3:E3"/>
    <mergeCell ref="B102:C102"/>
    <mergeCell ref="D102:E102"/>
    <mergeCell ref="B103:C103"/>
    <mergeCell ref="D103:E103"/>
    <mergeCell ref="A32:B32"/>
    <mergeCell ref="A33:B33"/>
    <mergeCell ref="A35:B35"/>
    <mergeCell ref="A36:B36"/>
    <mergeCell ref="A63:E63"/>
    <mergeCell ref="A56:E56"/>
    <mergeCell ref="A61:E61"/>
    <mergeCell ref="A62:E62"/>
    <mergeCell ref="A60:E60"/>
    <mergeCell ref="A59:E59"/>
    <mergeCell ref="D104:E104"/>
    <mergeCell ref="A69:B69"/>
    <mergeCell ref="A70:B70"/>
    <mergeCell ref="A71:B71"/>
    <mergeCell ref="A95:E95"/>
    <mergeCell ref="B97:C97"/>
    <mergeCell ref="D97:E97"/>
    <mergeCell ref="C74:E75"/>
    <mergeCell ref="C80:E81"/>
    <mergeCell ref="C82:E83"/>
    <mergeCell ref="C86:E87"/>
    <mergeCell ref="C88:E89"/>
    <mergeCell ref="C91:E93"/>
    <mergeCell ref="C90:E90"/>
    <mergeCell ref="D72:E72"/>
    <mergeCell ref="B50:C50"/>
    <mergeCell ref="D50:E50"/>
    <mergeCell ref="B51:C51"/>
    <mergeCell ref="D51:E51"/>
    <mergeCell ref="D45:E45"/>
    <mergeCell ref="A57:E57"/>
    <mergeCell ref="A68:B68"/>
    <mergeCell ref="A64:B64"/>
    <mergeCell ref="A65:B65"/>
    <mergeCell ref="A66:B66"/>
    <mergeCell ref="A67:B67"/>
    <mergeCell ref="A34:B34"/>
    <mergeCell ref="A58:E58"/>
    <mergeCell ref="C64:E65"/>
    <mergeCell ref="A5:E5"/>
    <mergeCell ref="A4:E4"/>
    <mergeCell ref="A6:E6"/>
    <mergeCell ref="A43:E43"/>
    <mergeCell ref="A24:E24"/>
    <mergeCell ref="A25:E25"/>
    <mergeCell ref="A27:B27"/>
    <mergeCell ref="A28:B28"/>
    <mergeCell ref="A29:B29"/>
    <mergeCell ref="A30:B30"/>
    <mergeCell ref="A31:B31"/>
    <mergeCell ref="D52:E52"/>
    <mergeCell ref="B45:C45"/>
  </mergeCells>
  <pageMargins left="0.59055118110236227" right="0.11811023622047245" top="0.35433070866141736" bottom="0.35433070866141736" header="0.31496062992125984" footer="0.31496062992125984"/>
  <pageSetup paperSize="9" orientation="landscape" r:id="rId1"/>
  <rowBreaks count="1" manualBreakCount="1">
    <brk id="55" max="4" man="1"/>
  </rowBreaks>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Φύλλα εργασίας</vt:lpstr>
      </vt:variant>
      <vt:variant>
        <vt:i4>2</vt:i4>
      </vt:variant>
      <vt:variant>
        <vt:lpstr>Περιοχές με ονόματα</vt:lpstr>
      </vt:variant>
      <vt:variant>
        <vt:i4>1</vt:i4>
      </vt:variant>
    </vt:vector>
  </HeadingPairs>
  <TitlesOfParts>
    <vt:vector size="3" baseType="lpstr">
      <vt:lpstr>B.1.1 ΙΣΟΖΥΓΙΟ-ΧΡΗΜ.ΚΑΤΑΣΤΑΣΗ</vt:lpstr>
      <vt:lpstr>Β.5 ΙΣΟΛΟΓΙΣΜΟΣ ΜΙΚΡ.ΟΝΤΟΤ.</vt:lpstr>
      <vt:lpstr>'Β.5 ΙΣΟΛΟΓΙΣΜΟΣ ΜΙΚΡ.ΟΝΤΟΤ.'!Print_Area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Karadimitris</dc:creator>
  <cp:lastModifiedBy>user</cp:lastModifiedBy>
  <cp:lastPrinted>2022-01-22T19:03:28Z</cp:lastPrinted>
  <dcterms:created xsi:type="dcterms:W3CDTF">2015-09-08T07:37:20Z</dcterms:created>
  <dcterms:modified xsi:type="dcterms:W3CDTF">2022-01-22T19:09:18Z</dcterms:modified>
</cp:coreProperties>
</file>